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олкова 10-3" sheetId="1" r:id="rId1"/>
  </sheets>
  <definedNames/>
  <calcPr fullCalcOnLoad="1"/>
</workbook>
</file>

<file path=xl/sharedStrings.xml><?xml version="1.0" encoding="utf-8"?>
<sst xmlns="http://schemas.openxmlformats.org/spreadsheetml/2006/main" count="384" uniqueCount="210">
  <si>
    <t>Приложение к п.п.7.6.</t>
  </si>
  <si>
    <t>о выполненных работах и списании материалов в жилом доме:Волкова 10/3</t>
  </si>
  <si>
    <t xml:space="preserve"> 2019 год</t>
  </si>
  <si>
    <t>ОБОСНОВАНИЕ Пол№191от2000</t>
  </si>
  <si>
    <t>Норма</t>
  </si>
  <si>
    <t xml:space="preserve">                  ВИД РАБОТ</t>
  </si>
  <si>
    <t>НАИМЕНОВАНИЕ МАТЕРИАЛОВ</t>
  </si>
  <si>
    <t>ЕД. ИЗМ</t>
  </si>
  <si>
    <t>ЦЕНА</t>
  </si>
  <si>
    <t>КОЛ-ВО</t>
  </si>
  <si>
    <t>СУММА</t>
  </si>
  <si>
    <t>в январе  2019 года</t>
  </si>
  <si>
    <t>Подготовка к обработке территории от льда и снега в зимний период</t>
  </si>
  <si>
    <t>Соль тех.</t>
  </si>
  <si>
    <t>кг</t>
  </si>
  <si>
    <t>итого</t>
  </si>
  <si>
    <t>в феврале  2019 года</t>
  </si>
  <si>
    <t>Замена элеваторов в ИТП (РУ) 2;3 под.   2-шт.</t>
  </si>
  <si>
    <t>Элеватор 3</t>
  </si>
  <si>
    <t>шт</t>
  </si>
  <si>
    <t>Опломбировка индивид. Прибор. Учёта ХВС и ГВС в кв.109</t>
  </si>
  <si>
    <t>Пломба антимаг.роторная АП-2</t>
  </si>
  <si>
    <t xml:space="preserve">Проволока пломбировочн. 0,8 </t>
  </si>
  <si>
    <t>м</t>
  </si>
  <si>
    <t>Замена перегор.эл.ламп под.1-4</t>
  </si>
  <si>
    <t>Лампа эл. 60 Вт.</t>
  </si>
  <si>
    <t>9 шт.</t>
  </si>
  <si>
    <t>в марте  2019 года</t>
  </si>
  <si>
    <t>Опломбировка ИПУ ГВС кв.25</t>
  </si>
  <si>
    <t>Пломба антимаг роторная «АП-2»</t>
  </si>
  <si>
    <t>Проволока пломбировочн.0,8м</t>
  </si>
  <si>
    <t>Монометр МПа 1,5</t>
  </si>
  <si>
    <t xml:space="preserve">Замена перегоревших эл.ламп  </t>
  </si>
  <si>
    <t>1 под.(2;5;7;9эт.) и по т/п 3-4 под.</t>
  </si>
  <si>
    <t>Лампа эл. 60 Вт</t>
  </si>
  <si>
    <t>в апреле  2019 года</t>
  </si>
  <si>
    <t xml:space="preserve">Побелка деревьев на придомовой территории 40шт. </t>
  </si>
  <si>
    <t>Известь паста</t>
  </si>
  <si>
    <t>Клей ПВА д/паст.раствора</t>
  </si>
  <si>
    <t>Ремонт ограждения тротуара на придомовой территории L=15м.п.(под.№4)</t>
  </si>
  <si>
    <t>Арматура 14</t>
  </si>
  <si>
    <t>Электроды 3мм</t>
  </si>
  <si>
    <t>Круг отрез.125*1,6</t>
  </si>
  <si>
    <t>Опломбировка индивидуальных приборов учета в кв.7 -2 шт</t>
  </si>
  <si>
    <t>Пломба антимаг.роторная « АП-2»</t>
  </si>
  <si>
    <t>Проволока пломбировочн д 0,8</t>
  </si>
  <si>
    <t>в мае  2019 года</t>
  </si>
  <si>
    <t>Опломбировка конусов вводных задвижек в РУ-2 шт</t>
  </si>
  <si>
    <t>Проволока пломбировочн д.08</t>
  </si>
  <si>
    <t>Замена перегоревших электроламп (под 1-4) 25  шт</t>
  </si>
  <si>
    <t>Лампа эл 60 Вт</t>
  </si>
  <si>
    <t>Установка информационных досок при входе в подъезд (под 1-4) 4 шт</t>
  </si>
  <si>
    <t>Дюбель гвоздь 6/40</t>
  </si>
  <si>
    <t>Опломбировка индивидуальных приборов учета г.в.с и х.в.с в кв 33-1 шт</t>
  </si>
  <si>
    <t>Пломба антимаг роторная "АП2"</t>
  </si>
  <si>
    <t>Замена замка на двери входа в мусорокамеру (под 2) 1 шт</t>
  </si>
  <si>
    <t>Замок навесной 303F-50</t>
  </si>
  <si>
    <t>Замена вышедшего из строя выключателя (под 1) 1 шт</t>
  </si>
  <si>
    <t>Выкл 1 кл о/у</t>
  </si>
  <si>
    <t xml:space="preserve">Усиление решеток на окнах тех подполья (под 1-4) </t>
  </si>
  <si>
    <t>Электроды 3 мм</t>
  </si>
  <si>
    <t>Круг отрез 125*1,6</t>
  </si>
  <si>
    <t>в июне  2019 года</t>
  </si>
  <si>
    <t>Замена аварийного участка стояка канализации через перекрытие из кв 19 в кв 23 L=1,5 м.п.</t>
  </si>
  <si>
    <t>Труба д 110 L=1,0м</t>
  </si>
  <si>
    <t>Труба д 110 -0,5м</t>
  </si>
  <si>
    <t>Патрубок компенсац  д 110</t>
  </si>
  <si>
    <t>Крестовина 2-х плоск д 110-110-50-90</t>
  </si>
  <si>
    <t>Патрубок компенсац  д 50</t>
  </si>
  <si>
    <t>Переход рез д 110*124</t>
  </si>
  <si>
    <t>Герметик силикон 310 мл</t>
  </si>
  <si>
    <t>Пена монтаж 750 мл</t>
  </si>
  <si>
    <t>Замена аварийного участка стояка х.в.с по тех подполю под кв 73 (под 3) L=2 м.п.</t>
  </si>
  <si>
    <t>Труба  PN 20 Ду 40 стекл</t>
  </si>
  <si>
    <t>Муфта  д 40</t>
  </si>
  <si>
    <t>Угол 40 L90</t>
  </si>
  <si>
    <t>Замена перегоревших электроламп (под 1-4) 1  шт</t>
  </si>
  <si>
    <t>Изготовление и установка колпаков на ливневые воронки (под 1-4) 8 шт</t>
  </si>
  <si>
    <t>Круг 10</t>
  </si>
  <si>
    <t>Лист г/к 2,0(1,25*2,5)</t>
  </si>
  <si>
    <t>м2</t>
  </si>
  <si>
    <t>Подготовка к отопительному сезону-ревизия РУ  2 шт</t>
  </si>
  <si>
    <t>Техпластина 2Н-1 ТМКЩ-С-4мм</t>
  </si>
  <si>
    <t>в июле  2019 года</t>
  </si>
  <si>
    <t>Укрепление решёток на продухи в т/п Подъезды 2,3,4</t>
  </si>
  <si>
    <t>Круг отрез по мет.150*1,8*22</t>
  </si>
  <si>
    <t>Установка урн для сбора мусора п.1-2</t>
  </si>
  <si>
    <t>Урна УРК 2-6</t>
  </si>
  <si>
    <t>Устновка ПРЭМов на УУТЭ после поверки п.1</t>
  </si>
  <si>
    <t>Прокладка паронит. Ду20</t>
  </si>
  <si>
    <t>Прокладка паронит. Ду15</t>
  </si>
  <si>
    <t>Замена выключателей под.№1-2</t>
  </si>
  <si>
    <t>Выкл. 1 кл.с/у</t>
  </si>
  <si>
    <t>Замена переговших лампочек п.2</t>
  </si>
  <si>
    <t>Лампа эл. 60 Вт, шт</t>
  </si>
  <si>
    <t>Опломбировка элеваторных узлов в РУ под.2-3</t>
  </si>
  <si>
    <t>Проволока пломбировочн д.08,м</t>
  </si>
  <si>
    <t>Изготовление колпаков на ливневые воронки 8 шт</t>
  </si>
  <si>
    <t>ФЗП</t>
  </si>
  <si>
    <t>Итого материалы</t>
  </si>
  <si>
    <t>Итого трудозатраты</t>
  </si>
  <si>
    <t>ИТОГО</t>
  </si>
  <si>
    <t>в августе  2019 года</t>
  </si>
  <si>
    <t>Замена перегоревших эл.ламп 3 под. 1эт.</t>
  </si>
  <si>
    <t>Ремонт аварийн. Уч-ка ливневой канал. 1-й под. 3,4 эт.</t>
  </si>
  <si>
    <t>Круг отрез.по мет. 125*1,6*22</t>
  </si>
  <si>
    <t>в сентябре  2019 года</t>
  </si>
  <si>
    <t>Ревизия эл.щитовой под.№3</t>
  </si>
  <si>
    <t>Провод АПВ 16</t>
  </si>
  <si>
    <t>Провод ПуГВ 1*35</t>
  </si>
  <si>
    <t>Изолента ПВХ</t>
  </si>
  <si>
    <t>Наконечник алюм.DL16</t>
  </si>
  <si>
    <t>Наконечник алюм.DL25</t>
  </si>
  <si>
    <t>Наконечник алюм.DL35</t>
  </si>
  <si>
    <t>Контакт осн.ПН2 400А</t>
  </si>
  <si>
    <t>Изолятор А-623</t>
  </si>
  <si>
    <t>Шина алюм. 4*40</t>
  </si>
  <si>
    <t>Трансформатор тока 300/5</t>
  </si>
  <si>
    <t>Счётчик "Меркурий"-230 AR 10-100А</t>
  </si>
  <si>
    <t>Счётчик "Меркурий"-230 AR 5-7.5А</t>
  </si>
  <si>
    <t>Наконечник алюм.ТА16</t>
  </si>
  <si>
    <t>Наконечник алюм.ТА 25</t>
  </si>
  <si>
    <t>Наконечник алюм.ТА 50</t>
  </si>
  <si>
    <t>Краска- спрей</t>
  </si>
  <si>
    <t>Провод СИП 4*25</t>
  </si>
  <si>
    <t>Болт 8*25</t>
  </si>
  <si>
    <t>Болт 6*25</t>
  </si>
  <si>
    <t>Гайка М8</t>
  </si>
  <si>
    <t>Бензин АИ-92</t>
  </si>
  <si>
    <t>л</t>
  </si>
  <si>
    <t>Клемма зажимная 4-6мм</t>
  </si>
  <si>
    <t>Клемма 10*450</t>
  </si>
  <si>
    <t>Ремонт подъезда после пожара</t>
  </si>
  <si>
    <t>Побелка мелов.</t>
  </si>
  <si>
    <t>Установка светильника в эл.щитовую 3 под.1 шт</t>
  </si>
  <si>
    <t>светильник СА-18 с оптико-акустич.датчик LED E27</t>
  </si>
  <si>
    <t>Замена перегоревших ламп под.№1 эт.3</t>
  </si>
  <si>
    <t>Лампа эл.60 Вт</t>
  </si>
  <si>
    <t>Замена перегоревших ламп под.№4   5 шт</t>
  </si>
  <si>
    <t>Лампа светодиод.шар 15,0Вт</t>
  </si>
  <si>
    <t>Итого материалы:</t>
  </si>
  <si>
    <t>Ремонт электрощитовой после пожара</t>
  </si>
  <si>
    <t>Всего</t>
  </si>
  <si>
    <t>Итого за период</t>
  </si>
  <si>
    <t>в октябре  2019 года</t>
  </si>
  <si>
    <t>Ревизия электрощитовой после пожара</t>
  </si>
  <si>
    <t>Выкл авт 3п 63А</t>
  </si>
  <si>
    <t>Держатель плав вставки ПН2-100</t>
  </si>
  <si>
    <t>Изолятор опорный А-645Б</t>
  </si>
  <si>
    <t>Предохранитель ПН2-250/250А</t>
  </si>
  <si>
    <t>Рубильник ПЦ-2 250аА с центр ручк привод</t>
  </si>
  <si>
    <t>Кабель АВВГ 4*6(ож)</t>
  </si>
  <si>
    <t>Кабель ВВГ 3*1,5</t>
  </si>
  <si>
    <t>Кабель АВВГ-П 2*6(ож)</t>
  </si>
  <si>
    <t>Стяжка кабельн 100*2,5</t>
  </si>
  <si>
    <t>уп</t>
  </si>
  <si>
    <t>Восстановление освещения МОП (под1-4)</t>
  </si>
  <si>
    <t>Кабель АВВГ 2*2,5</t>
  </si>
  <si>
    <t>Сжим У 859 М</t>
  </si>
  <si>
    <t>Подключение  насоса х.в.с в РУ (под 2)</t>
  </si>
  <si>
    <t>Провод АПВ 6</t>
  </si>
  <si>
    <t>Восстановление освещения по тех подполью (под 1-4)</t>
  </si>
  <si>
    <t>Патрон подв Е 27</t>
  </si>
  <si>
    <t>Замена аварийного участка стояка канализации в кв 107 L=4 м.п.</t>
  </si>
  <si>
    <t>Крестовина 2-х пл левая д 110-110-50-90</t>
  </si>
  <si>
    <t>Круг отрез по мет 150*1,8*22</t>
  </si>
  <si>
    <t>Труба д 110-0,5м</t>
  </si>
  <si>
    <t>Труба д 110 L=2,0м</t>
  </si>
  <si>
    <t>Пена монтаж TYTAN STD ЭРГО 750мл</t>
  </si>
  <si>
    <t>Патрубок компенсац д 110</t>
  </si>
  <si>
    <t>Патрубок компенсац д 50</t>
  </si>
  <si>
    <t>Отвод д 110*30</t>
  </si>
  <si>
    <t>Хомут с шуруп 100 (102-115)</t>
  </si>
  <si>
    <t>Опломбировка индивидуального прибора учета электроэнергии в кв 124</t>
  </si>
  <si>
    <t>Пломба-наклейка Терра 20*100</t>
  </si>
  <si>
    <t>Подготовка к обработке придомовой территории от льда и снега в зимний период (под 1-4)</t>
  </si>
  <si>
    <t>Соль тех</t>
  </si>
  <si>
    <t>т</t>
  </si>
  <si>
    <t>в ноябре  2019 года</t>
  </si>
  <si>
    <t>Подготовка к обработки придомовой территории в зимний период от наледи (под 1-4)</t>
  </si>
  <si>
    <t>Песок</t>
  </si>
  <si>
    <t>Замена замка на т/п под.№3 1 шт</t>
  </si>
  <si>
    <t>Замок навес.ВС2-12</t>
  </si>
  <si>
    <t>Замена замка на мусорокамеру под.№1 1 шт</t>
  </si>
  <si>
    <t>Замок навес.ВС2-1м</t>
  </si>
  <si>
    <t>Замена термометров в Р/У( под.№3 )</t>
  </si>
  <si>
    <t>Термометр 0+150С</t>
  </si>
  <si>
    <t>Окраска эл.щитовой под.№3 S=4,5м2 в два слоя</t>
  </si>
  <si>
    <t>Эмаль ПФ-115 серая</t>
  </si>
  <si>
    <t xml:space="preserve">эмаль ПФ-115 </t>
  </si>
  <si>
    <t>в декабре  2019 года</t>
  </si>
  <si>
    <t xml:space="preserve">Замена  аварийного участка стояка канализации в кв 114 с переходом через перекрытие в кв 110 L=3,5 м2 </t>
  </si>
  <si>
    <t>Крестовина 2-х пл  д 110-110-50-90</t>
  </si>
  <si>
    <t>Круг отрез по мет 125*2,0*22мм</t>
  </si>
  <si>
    <t>Хомут метал 4" (107-112)</t>
  </si>
  <si>
    <t>Переход пласт д 110 на чуг</t>
  </si>
  <si>
    <t>Труба д 110-2м</t>
  </si>
  <si>
    <t>Труба д 110-0,5 м</t>
  </si>
  <si>
    <t>Труба д 110-1 м</t>
  </si>
  <si>
    <t>Замена аварийного участка стояка отопления по залу в кв 114 L=4 м.п с переходом через перекрытие в кв 118</t>
  </si>
  <si>
    <t>Труба PN 20 Ду 25 стекл</t>
  </si>
  <si>
    <t>Американка в/н 3/4"</t>
  </si>
  <si>
    <t>Муфта с мет н/р 25*3/4"</t>
  </si>
  <si>
    <t>Муфта д 25</t>
  </si>
  <si>
    <t>Угол 25 L 90</t>
  </si>
  <si>
    <t>Замена аварийного участка стояка отопления по залу в кв 40 L=4 м.п с переходом в тех подполье</t>
  </si>
  <si>
    <t>Замена вышедшего из строя выключателя в под 4 на 1 эт 1 шт</t>
  </si>
  <si>
    <t>Выкл 1 кл с/у ЭТЮД</t>
  </si>
  <si>
    <t>Замена перегоревших электроламп (под 1-4) 6 шт</t>
  </si>
  <si>
    <t>Итого за год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</si>
</sst>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"/>
    <numFmt numFmtId="168" formatCode="0.0"/>
  </numFmts>
  <fonts count="16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name val="Arial"/>
      <family val="2"/>
    </font>
    <font>
      <sz val="10"/>
      <name val="Calibri1"/>
      <family val="0"/>
    </font>
    <font>
      <b/>
      <sz val="11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0" fillId="0" borderId="0" applyBorder="0" applyProtection="0">
      <alignment/>
    </xf>
  </cellStyleXfs>
  <cellXfs count="92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11" fillId="0" borderId="0" xfId="36" applyNumberFormat="1" applyFont="1" applyFill="1" applyBorder="1" applyAlignment="1" applyProtection="1">
      <alignment/>
      <protection/>
    </xf>
    <xf numFmtId="164" fontId="11" fillId="0" borderId="0" xfId="0" applyNumberFormat="1" applyFont="1" applyBorder="1" applyAlignment="1">
      <alignment horizontal="left"/>
    </xf>
    <xf numFmtId="164" fontId="11" fillId="0" borderId="0" xfId="36" applyNumberFormat="1" applyFont="1" applyFill="1" applyBorder="1" applyAlignment="1" applyProtection="1">
      <alignment horizontal="center"/>
      <protection/>
    </xf>
    <xf numFmtId="165" fontId="11" fillId="0" borderId="0" xfId="36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>
      <alignment horizontal="center"/>
    </xf>
    <xf numFmtId="164" fontId="9" fillId="0" borderId="0" xfId="36" applyNumberFormat="1" applyFont="1" applyFill="1" applyBorder="1" applyAlignment="1" applyProtection="1">
      <alignment horizontal="center" wrapText="1"/>
      <protection/>
    </xf>
    <xf numFmtId="164" fontId="9" fillId="0" borderId="0" xfId="36" applyNumberFormat="1" applyFont="1" applyFill="1" applyBorder="1" applyAlignment="1" applyProtection="1">
      <alignment horizontal="center"/>
      <protection/>
    </xf>
    <xf numFmtId="164" fontId="9" fillId="0" borderId="2" xfId="36" applyNumberFormat="1" applyFont="1" applyFill="1" applyBorder="1" applyAlignment="1" applyProtection="1">
      <alignment horizontal="center"/>
      <protection/>
    </xf>
    <xf numFmtId="164" fontId="9" fillId="0" borderId="2" xfId="36" applyNumberFormat="1" applyFont="1" applyFill="1" applyBorder="1" applyAlignment="1" applyProtection="1">
      <alignment horizontal="center" wrapText="1"/>
      <protection/>
    </xf>
    <xf numFmtId="165" fontId="9" fillId="0" borderId="2" xfId="36" applyNumberFormat="1" applyFont="1" applyFill="1" applyBorder="1" applyAlignment="1" applyProtection="1">
      <alignment horizontal="center"/>
      <protection/>
    </xf>
    <xf numFmtId="164" fontId="9" fillId="0" borderId="0" xfId="36" applyNumberFormat="1" applyFont="1" applyFill="1" applyBorder="1" applyAlignment="1" applyProtection="1">
      <alignment/>
      <protection/>
    </xf>
    <xf numFmtId="164" fontId="11" fillId="0" borderId="2" xfId="0" applyNumberFormat="1" applyFont="1" applyBorder="1" applyAlignment="1">
      <alignment/>
    </xf>
    <xf numFmtId="164" fontId="9" fillId="0" borderId="2" xfId="36" applyNumberFormat="1" applyFont="1" applyFill="1" applyBorder="1" applyAlignment="1" applyProtection="1">
      <alignment/>
      <protection/>
    </xf>
    <xf numFmtId="166" fontId="9" fillId="0" borderId="2" xfId="36" applyNumberFormat="1" applyFont="1" applyFill="1" applyBorder="1" applyAlignment="1" applyProtection="1">
      <alignment horizontal="center"/>
      <protection/>
    </xf>
    <xf numFmtId="165" fontId="11" fillId="0" borderId="2" xfId="36" applyNumberFormat="1" applyFont="1" applyFill="1" applyBorder="1" applyAlignment="1" applyProtection="1">
      <alignment horizontal="center"/>
      <protection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/>
    </xf>
    <xf numFmtId="165" fontId="0" fillId="0" borderId="2" xfId="0" applyNumberForma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4" fontId="9" fillId="0" borderId="2" xfId="0" applyFont="1" applyBorder="1" applyAlignment="1">
      <alignment/>
    </xf>
    <xf numFmtId="164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4" fontId="9" fillId="0" borderId="2" xfId="0" applyFont="1" applyBorder="1" applyAlignment="1">
      <alignment wrapText="1"/>
    </xf>
    <xf numFmtId="164" fontId="11" fillId="0" borderId="2" xfId="0" applyFont="1" applyBorder="1" applyAlignment="1">
      <alignment/>
    </xf>
    <xf numFmtId="164" fontId="11" fillId="0" borderId="2" xfId="0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/>
    </xf>
    <xf numFmtId="164" fontId="0" fillId="9" borderId="2" xfId="0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9" borderId="2" xfId="0" applyFont="1" applyFill="1" applyBorder="1" applyAlignment="1">
      <alignment horizontal="center" vertical="center"/>
    </xf>
    <xf numFmtId="165" fontId="0" fillId="9" borderId="2" xfId="0" applyNumberFormat="1" applyFont="1" applyFill="1" applyBorder="1" applyAlignment="1">
      <alignment horizontal="center" vertical="center" wrapText="1"/>
    </xf>
    <xf numFmtId="166" fontId="0" fillId="9" borderId="2" xfId="0" applyNumberFormat="1" applyFont="1" applyFill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wrapText="1"/>
    </xf>
    <xf numFmtId="164" fontId="12" fillId="9" borderId="2" xfId="0" applyFont="1" applyFill="1" applyBorder="1" applyAlignment="1">
      <alignment horizontal="center" vertical="center" wrapText="1"/>
    </xf>
    <xf numFmtId="164" fontId="0" fillId="9" borderId="2" xfId="0" applyNumberFormat="1" applyFont="1" applyFill="1" applyBorder="1" applyAlignment="1">
      <alignment horizontal="center" vertical="center" wrapText="1"/>
    </xf>
    <xf numFmtId="164" fontId="12" fillId="9" borderId="2" xfId="0" applyFont="1" applyFill="1" applyBorder="1" applyAlignment="1">
      <alignment horizontal="center" vertical="center"/>
    </xf>
    <xf numFmtId="166" fontId="12" fillId="9" borderId="2" xfId="0" applyNumberFormat="1" applyFont="1" applyFill="1" applyBorder="1" applyAlignment="1">
      <alignment horizontal="center" vertical="center"/>
    </xf>
    <xf numFmtId="165" fontId="0" fillId="9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 wrapText="1"/>
    </xf>
    <xf numFmtId="165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9" fillId="0" borderId="2" xfId="0" applyNumberFormat="1" applyFont="1" applyBorder="1" applyAlignment="1">
      <alignment vertical="top" wrapText="1" indent="1"/>
    </xf>
    <xf numFmtId="165" fontId="0" fillId="9" borderId="2" xfId="0" applyNumberForma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wrapText="1"/>
    </xf>
    <xf numFmtId="164" fontId="9" fillId="0" borderId="2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 vertical="center"/>
    </xf>
    <xf numFmtId="164" fontId="13" fillId="0" borderId="2" xfId="0" applyFont="1" applyBorder="1" applyAlignment="1">
      <alignment wrapText="1"/>
    </xf>
    <xf numFmtId="164" fontId="0" fillId="0" borderId="2" xfId="0" applyNumberFormat="1" applyFont="1" applyBorder="1" applyAlignment="1">
      <alignment horizontal="center" vertical="top" wrapText="1"/>
    </xf>
    <xf numFmtId="164" fontId="0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2" xfId="0" applyFont="1" applyBorder="1" applyAlignment="1">
      <alignment wrapText="1"/>
    </xf>
    <xf numFmtId="164" fontId="14" fillId="0" borderId="2" xfId="0" applyFont="1" applyBorder="1" applyAlignment="1">
      <alignment wrapText="1"/>
    </xf>
    <xf numFmtId="164" fontId="0" fillId="0" borderId="2" xfId="0" applyBorder="1" applyAlignment="1">
      <alignment wrapText="1"/>
    </xf>
    <xf numFmtId="164" fontId="9" fillId="0" borderId="2" xfId="0" applyNumberFormat="1" applyFont="1" applyBorder="1" applyAlignment="1">
      <alignment horizontal="left" vertical="top" wrapText="1" indent="1"/>
    </xf>
    <xf numFmtId="164" fontId="0" fillId="0" borderId="2" xfId="0" applyBorder="1" applyAlignment="1">
      <alignment horizontal="left" vertical="center"/>
    </xf>
    <xf numFmtId="167" fontId="0" fillId="0" borderId="2" xfId="0" applyNumberForma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2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2" xfId="0" applyFon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tabSelected="1" workbookViewId="0" topLeftCell="A215">
      <selection activeCell="H231" sqref="H231"/>
    </sheetView>
  </sheetViews>
  <sheetFormatPr defaultColWidth="11.421875" defaultRowHeight="12.75"/>
  <cols>
    <col min="1" max="2" width="0" style="1" hidden="1" customWidth="1"/>
    <col min="3" max="3" width="40.00390625" style="1" customWidth="1"/>
    <col min="4" max="4" width="37.28125" style="1" customWidth="1"/>
    <col min="5" max="6" width="10.7109375" style="2" customWidth="1"/>
    <col min="7" max="7" width="10.421875" style="2" customWidth="1"/>
    <col min="8" max="8" width="13.28125" style="3" customWidth="1"/>
    <col min="9" max="16384" width="11.57421875" style="1" customWidth="1"/>
  </cols>
  <sheetData>
    <row r="1" spans="1:8" s="8" customFormat="1" ht="15.75">
      <c r="A1" s="4"/>
      <c r="B1" s="4"/>
      <c r="C1" s="5" t="s">
        <v>0</v>
      </c>
      <c r="D1" s="4"/>
      <c r="E1" s="6"/>
      <c r="F1" s="6"/>
      <c r="G1" s="6"/>
      <c r="H1" s="7"/>
    </row>
    <row r="2" spans="1:8" s="8" customFormat="1" ht="15.75">
      <c r="A2" s="4"/>
      <c r="B2" s="4"/>
      <c r="C2" s="9" t="s">
        <v>1</v>
      </c>
      <c r="D2" s="4"/>
      <c r="E2" s="10"/>
      <c r="F2" s="10"/>
      <c r="G2" s="6"/>
      <c r="H2" s="7"/>
    </row>
    <row r="3" spans="1:8" s="8" customFormat="1" ht="15.75">
      <c r="A3" s="4"/>
      <c r="B3" s="4"/>
      <c r="C3" s="9" t="s">
        <v>2</v>
      </c>
      <c r="D3" s="4"/>
      <c r="E3" s="6"/>
      <c r="F3" s="6"/>
      <c r="G3" s="6"/>
      <c r="H3" s="7"/>
    </row>
    <row r="4" spans="1:8" ht="12.75" customHeight="1">
      <c r="A4" s="11" t="s">
        <v>3</v>
      </c>
      <c r="B4" s="12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4" t="s">
        <v>9</v>
      </c>
      <c r="H4" s="15" t="s">
        <v>10</v>
      </c>
    </row>
    <row r="5" spans="1:8" ht="24.75" customHeight="1">
      <c r="A5" s="11"/>
      <c r="B5" s="11"/>
      <c r="C5" s="13"/>
      <c r="D5" s="13"/>
      <c r="E5" s="13"/>
      <c r="F5" s="13"/>
      <c r="G5" s="13"/>
      <c r="H5" s="15"/>
    </row>
    <row r="6" spans="1:8" ht="15.75">
      <c r="A6" s="16"/>
      <c r="B6" s="16"/>
      <c r="C6" s="17" t="s">
        <v>11</v>
      </c>
      <c r="D6" s="18"/>
      <c r="E6" s="13"/>
      <c r="F6" s="19"/>
      <c r="G6" s="19"/>
      <c r="H6" s="20"/>
    </row>
    <row r="7" spans="3:8" ht="27">
      <c r="C7" s="21" t="s">
        <v>12</v>
      </c>
      <c r="D7" s="21" t="s">
        <v>13</v>
      </c>
      <c r="E7" s="22" t="s">
        <v>14</v>
      </c>
      <c r="F7" s="23">
        <v>7.3</v>
      </c>
      <c r="G7" s="24">
        <v>26.2</v>
      </c>
      <c r="H7" s="25">
        <f>F7*G7</f>
        <v>191.26</v>
      </c>
    </row>
    <row r="8" spans="3:8" ht="15.75">
      <c r="C8" s="26"/>
      <c r="D8" s="24"/>
      <c r="E8" s="22"/>
      <c r="F8" s="27"/>
      <c r="G8" s="22"/>
      <c r="H8" s="27"/>
    </row>
    <row r="9" spans="3:8" ht="15.75">
      <c r="C9" s="26"/>
      <c r="D9" s="24"/>
      <c r="E9" s="22"/>
      <c r="F9" s="27"/>
      <c r="G9" s="22"/>
      <c r="H9" s="27"/>
    </row>
    <row r="10" spans="3:8" ht="15.75">
      <c r="C10" s="28" t="s">
        <v>15</v>
      </c>
      <c r="D10" s="28"/>
      <c r="E10" s="28"/>
      <c r="F10" s="29"/>
      <c r="G10" s="28"/>
      <c r="H10" s="29">
        <f>SUM(H7:H9)</f>
        <v>191.26</v>
      </c>
    </row>
    <row r="11" spans="3:8" ht="15.75">
      <c r="C11" s="30"/>
      <c r="D11" s="30"/>
      <c r="E11" s="31"/>
      <c r="F11" s="31"/>
      <c r="G11" s="31"/>
      <c r="H11" s="32"/>
    </row>
    <row r="12" spans="3:8" ht="15.75">
      <c r="C12" s="17" t="s">
        <v>16</v>
      </c>
      <c r="D12" s="30"/>
      <c r="E12" s="31"/>
      <c r="F12" s="31"/>
      <c r="G12" s="31"/>
      <c r="H12" s="32"/>
    </row>
    <row r="13" spans="3:8" ht="28.5">
      <c r="C13" s="33" t="s">
        <v>17</v>
      </c>
      <c r="D13" s="30" t="s">
        <v>18</v>
      </c>
      <c r="E13" s="31" t="s">
        <v>19</v>
      </c>
      <c r="F13" s="31">
        <v>4200</v>
      </c>
      <c r="G13" s="31">
        <v>2</v>
      </c>
      <c r="H13" s="32">
        <v>8400</v>
      </c>
    </row>
    <row r="14" spans="3:8" ht="15.75">
      <c r="C14" s="30"/>
      <c r="D14" s="30"/>
      <c r="E14" s="31"/>
      <c r="F14" s="31"/>
      <c r="G14" s="31"/>
      <c r="H14" s="32"/>
    </row>
    <row r="15" spans="3:8" ht="28.5">
      <c r="C15" s="33" t="s">
        <v>20</v>
      </c>
      <c r="D15" s="30" t="s">
        <v>21</v>
      </c>
      <c r="E15" s="31" t="s">
        <v>19</v>
      </c>
      <c r="F15" s="31">
        <v>32.83</v>
      </c>
      <c r="G15" s="31">
        <v>2</v>
      </c>
      <c r="H15" s="32">
        <v>65.66</v>
      </c>
    </row>
    <row r="16" spans="3:8" ht="15.75">
      <c r="C16" s="30"/>
      <c r="D16" s="30" t="s">
        <v>22</v>
      </c>
      <c r="E16" s="31" t="s">
        <v>23</v>
      </c>
      <c r="F16" s="31">
        <v>1.84</v>
      </c>
      <c r="G16" s="31">
        <v>1</v>
      </c>
      <c r="H16" s="32">
        <v>1.84</v>
      </c>
    </row>
    <row r="17" spans="3:8" ht="15.75">
      <c r="C17" s="30"/>
      <c r="D17" s="30"/>
      <c r="E17" s="31"/>
      <c r="F17" s="31"/>
      <c r="G17" s="31"/>
      <c r="H17" s="32"/>
    </row>
    <row r="18" spans="3:8" ht="15.75">
      <c r="C18" s="30" t="s">
        <v>24</v>
      </c>
      <c r="D18" s="30" t="s">
        <v>25</v>
      </c>
      <c r="E18" s="31" t="s">
        <v>19</v>
      </c>
      <c r="F18" s="31">
        <v>11.5</v>
      </c>
      <c r="G18" s="31">
        <v>9</v>
      </c>
      <c r="H18" s="32">
        <v>103.5</v>
      </c>
    </row>
    <row r="19" spans="3:8" ht="15.75">
      <c r="C19" s="30" t="s">
        <v>26</v>
      </c>
      <c r="D19" s="30"/>
      <c r="E19" s="31"/>
      <c r="F19" s="31"/>
      <c r="G19" s="31"/>
      <c r="H19" s="32"/>
    </row>
    <row r="20" spans="3:8" ht="15.75">
      <c r="C20" s="34" t="s">
        <v>15</v>
      </c>
      <c r="D20" s="34"/>
      <c r="E20" s="35"/>
      <c r="F20" s="35"/>
      <c r="G20" s="35"/>
      <c r="H20" s="36">
        <v>8571</v>
      </c>
    </row>
    <row r="21" spans="3:8" ht="15.75">
      <c r="C21" s="34"/>
      <c r="D21" s="34"/>
      <c r="E21" s="35"/>
      <c r="F21" s="35"/>
      <c r="G21" s="35"/>
      <c r="H21" s="36"/>
    </row>
    <row r="22" spans="3:8" ht="15.75">
      <c r="C22" s="17" t="s">
        <v>27</v>
      </c>
      <c r="D22" s="34"/>
      <c r="E22" s="35"/>
      <c r="F22" s="35"/>
      <c r="G22" s="35"/>
      <c r="H22" s="36"/>
    </row>
    <row r="23" spans="3:8" ht="15.75">
      <c r="C23" s="21" t="s">
        <v>28</v>
      </c>
      <c r="D23" s="21" t="s">
        <v>29</v>
      </c>
      <c r="E23" s="22" t="s">
        <v>19</v>
      </c>
      <c r="F23" s="23">
        <v>32</v>
      </c>
      <c r="G23" s="24">
        <v>1</v>
      </c>
      <c r="H23" s="25">
        <v>32</v>
      </c>
    </row>
    <row r="24" spans="3:8" ht="15.75">
      <c r="C24" s="21"/>
      <c r="D24" s="21" t="s">
        <v>30</v>
      </c>
      <c r="E24" s="22" t="s">
        <v>23</v>
      </c>
      <c r="F24" s="23">
        <v>1.83</v>
      </c>
      <c r="G24" s="24">
        <v>0.5</v>
      </c>
      <c r="H24" s="25">
        <v>0.91</v>
      </c>
    </row>
    <row r="25" spans="3:8" ht="15.75">
      <c r="C25" s="26"/>
      <c r="D25" s="24"/>
      <c r="E25" s="22"/>
      <c r="F25" s="27"/>
      <c r="G25" s="22"/>
      <c r="H25" s="27"/>
    </row>
    <row r="26" spans="3:8" ht="15.75">
      <c r="C26" s="26" t="s">
        <v>31</v>
      </c>
      <c r="D26" s="24"/>
      <c r="E26" s="22" t="s">
        <v>19</v>
      </c>
      <c r="F26" s="27">
        <v>300</v>
      </c>
      <c r="G26" s="22">
        <v>1</v>
      </c>
      <c r="H26" s="27">
        <v>300</v>
      </c>
    </row>
    <row r="27" spans="3:8" ht="15.75">
      <c r="C27" s="26"/>
      <c r="D27" s="24"/>
      <c r="E27" s="22"/>
      <c r="F27" s="27"/>
      <c r="G27" s="22"/>
      <c r="H27" s="27"/>
    </row>
    <row r="28" spans="3:8" ht="15.75">
      <c r="C28" s="26" t="s">
        <v>32</v>
      </c>
      <c r="D28" s="24"/>
      <c r="E28" s="22"/>
      <c r="F28" s="27"/>
      <c r="G28" s="22"/>
      <c r="H28" s="27"/>
    </row>
    <row r="29" spans="3:8" ht="15.75">
      <c r="C29" s="26" t="s">
        <v>33</v>
      </c>
      <c r="D29" s="24" t="s">
        <v>34</v>
      </c>
      <c r="E29" s="22" t="s">
        <v>19</v>
      </c>
      <c r="F29" s="27">
        <v>11.5</v>
      </c>
      <c r="G29" s="22">
        <v>9</v>
      </c>
      <c r="H29" s="27">
        <v>103.5</v>
      </c>
    </row>
    <row r="30" spans="3:8" ht="15.75">
      <c r="C30" s="28" t="s">
        <v>15</v>
      </c>
      <c r="D30" s="22"/>
      <c r="E30" s="22"/>
      <c r="F30" s="27"/>
      <c r="G30" s="22">
        <f>SUM(G23:G29)</f>
        <v>11.5</v>
      </c>
      <c r="H30" s="29">
        <f>SUM(H23:H29)</f>
        <v>436.41</v>
      </c>
    </row>
    <row r="31" spans="3:8" ht="15.75">
      <c r="C31" s="22"/>
      <c r="D31" s="22"/>
      <c r="E31" s="22"/>
      <c r="F31" s="27"/>
      <c r="G31" s="22"/>
      <c r="H31" s="29"/>
    </row>
    <row r="32" spans="3:8" ht="15.75">
      <c r="C32" s="17" t="s">
        <v>35</v>
      </c>
      <c r="D32" s="22"/>
      <c r="E32" s="22"/>
      <c r="F32" s="27"/>
      <c r="G32" s="22"/>
      <c r="H32" s="29"/>
    </row>
    <row r="33" spans="3:8" ht="27">
      <c r="C33" s="37" t="s">
        <v>36</v>
      </c>
      <c r="D33" s="22" t="s">
        <v>37</v>
      </c>
      <c r="E33" s="22" t="s">
        <v>14</v>
      </c>
      <c r="F33" s="27">
        <v>10.67</v>
      </c>
      <c r="G33" s="22">
        <v>50</v>
      </c>
      <c r="H33" s="29">
        <v>533.5</v>
      </c>
    </row>
    <row r="34" spans="3:8" ht="15.75">
      <c r="C34" s="37"/>
      <c r="D34" s="22" t="s">
        <v>38</v>
      </c>
      <c r="E34" s="22" t="s">
        <v>14</v>
      </c>
      <c r="F34" s="27">
        <v>98.67</v>
      </c>
      <c r="G34" s="22">
        <v>0.5</v>
      </c>
      <c r="H34" s="38">
        <v>49.335</v>
      </c>
    </row>
    <row r="35" spans="3:8" ht="27">
      <c r="C35" s="37" t="s">
        <v>39</v>
      </c>
      <c r="D35" s="22" t="s">
        <v>40</v>
      </c>
      <c r="E35" s="22" t="s">
        <v>23</v>
      </c>
      <c r="F35" s="27">
        <v>58.98</v>
      </c>
      <c r="G35" s="22">
        <v>30</v>
      </c>
      <c r="H35" s="38">
        <v>1769.4</v>
      </c>
    </row>
    <row r="36" spans="3:8" ht="15.75">
      <c r="C36" s="37"/>
      <c r="D36" s="22" t="s">
        <v>41</v>
      </c>
      <c r="E36" s="22" t="s">
        <v>14</v>
      </c>
      <c r="F36" s="27">
        <v>190</v>
      </c>
      <c r="G36" s="22">
        <v>2</v>
      </c>
      <c r="H36" s="38">
        <v>380</v>
      </c>
    </row>
    <row r="37" spans="3:8" ht="15.75">
      <c r="C37" s="37"/>
      <c r="D37" s="22" t="s">
        <v>42</v>
      </c>
      <c r="E37" s="22" t="s">
        <v>19</v>
      </c>
      <c r="F37" s="27">
        <v>27.4</v>
      </c>
      <c r="G37" s="22">
        <v>1</v>
      </c>
      <c r="H37" s="38">
        <v>27.4</v>
      </c>
    </row>
    <row r="38" spans="3:8" ht="27">
      <c r="C38" s="37" t="s">
        <v>43</v>
      </c>
      <c r="D38" s="22" t="s">
        <v>44</v>
      </c>
      <c r="E38" s="22" t="s">
        <v>19</v>
      </c>
      <c r="F38" s="27">
        <v>32</v>
      </c>
      <c r="G38" s="22">
        <v>2</v>
      </c>
      <c r="H38" s="38">
        <v>64</v>
      </c>
    </row>
    <row r="39" spans="3:8" ht="15.75">
      <c r="C39" s="22"/>
      <c r="D39" s="22" t="s">
        <v>45</v>
      </c>
      <c r="E39" s="22" t="s">
        <v>23</v>
      </c>
      <c r="F39" s="27">
        <v>1.81</v>
      </c>
      <c r="G39" s="22">
        <v>1</v>
      </c>
      <c r="H39" s="38">
        <v>1.81</v>
      </c>
    </row>
    <row r="40" spans="3:8" ht="15.75">
      <c r="C40" s="22"/>
      <c r="D40" s="22"/>
      <c r="E40" s="22"/>
      <c r="F40" s="27"/>
      <c r="G40" s="22"/>
      <c r="H40" s="29"/>
    </row>
    <row r="41" spans="3:8" ht="15.75">
      <c r="C41" s="28" t="s">
        <v>15</v>
      </c>
      <c r="D41" s="22"/>
      <c r="E41" s="22"/>
      <c r="F41" s="27"/>
      <c r="G41" s="22">
        <v>86.5</v>
      </c>
      <c r="H41" s="29">
        <v>2825.445</v>
      </c>
    </row>
    <row r="42" spans="3:8" ht="15.75">
      <c r="C42" s="22"/>
      <c r="D42" s="22"/>
      <c r="E42" s="22"/>
      <c r="F42" s="27"/>
      <c r="G42" s="22"/>
      <c r="H42" s="29"/>
    </row>
    <row r="43" spans="3:8" ht="15.75">
      <c r="C43" s="17" t="s">
        <v>46</v>
      </c>
      <c r="D43" s="22"/>
      <c r="E43" s="22"/>
      <c r="F43" s="27"/>
      <c r="G43" s="22"/>
      <c r="H43" s="29"/>
    </row>
    <row r="44" spans="3:8" ht="27">
      <c r="C44" s="39" t="s">
        <v>47</v>
      </c>
      <c r="D44" s="40" t="s">
        <v>48</v>
      </c>
      <c r="E44" s="41" t="s">
        <v>23</v>
      </c>
      <c r="F44" s="42">
        <v>1.8</v>
      </c>
      <c r="G44" s="41">
        <v>6</v>
      </c>
      <c r="H44" s="43">
        <f aca="true" t="shared" si="0" ref="H44:H47">G44*F44</f>
        <v>10.8</v>
      </c>
    </row>
    <row r="45" spans="3:8" ht="27">
      <c r="C45" s="44" t="s">
        <v>49</v>
      </c>
      <c r="D45" s="45" t="s">
        <v>50</v>
      </c>
      <c r="E45" s="45" t="s">
        <v>19</v>
      </c>
      <c r="F45" s="45">
        <v>12.3</v>
      </c>
      <c r="G45" s="45">
        <v>25</v>
      </c>
      <c r="H45" s="46">
        <f t="shared" si="0"/>
        <v>307.5</v>
      </c>
    </row>
    <row r="46" spans="3:8" ht="27">
      <c r="C46" s="44" t="s">
        <v>51</v>
      </c>
      <c r="D46" s="45" t="s">
        <v>52</v>
      </c>
      <c r="E46" s="45" t="s">
        <v>19</v>
      </c>
      <c r="F46" s="45">
        <v>1.28</v>
      </c>
      <c r="G46" s="45">
        <v>30</v>
      </c>
      <c r="H46" s="46">
        <f t="shared" si="0"/>
        <v>38.4</v>
      </c>
    </row>
    <row r="47" spans="3:8" ht="27">
      <c r="C47" s="44" t="s">
        <v>53</v>
      </c>
      <c r="D47" s="45" t="s">
        <v>48</v>
      </c>
      <c r="E47" s="45" t="s">
        <v>23</v>
      </c>
      <c r="F47" s="45">
        <v>1.8</v>
      </c>
      <c r="G47" s="45">
        <v>0.5</v>
      </c>
      <c r="H47" s="45">
        <f t="shared" si="0"/>
        <v>0.9</v>
      </c>
    </row>
    <row r="48" spans="3:8" ht="15.75">
      <c r="C48" s="44"/>
      <c r="D48" s="45" t="s">
        <v>54</v>
      </c>
      <c r="E48" s="45" t="s">
        <v>19</v>
      </c>
      <c r="F48" s="46">
        <v>32</v>
      </c>
      <c r="G48" s="45">
        <v>1</v>
      </c>
      <c r="H48" s="46">
        <v>32</v>
      </c>
    </row>
    <row r="49" spans="3:8" ht="27">
      <c r="C49" s="44" t="s">
        <v>55</v>
      </c>
      <c r="D49" s="45" t="s">
        <v>56</v>
      </c>
      <c r="E49" s="45" t="s">
        <v>19</v>
      </c>
      <c r="F49" s="46">
        <v>130</v>
      </c>
      <c r="G49" s="45">
        <v>1</v>
      </c>
      <c r="H49" s="46">
        <v>130</v>
      </c>
    </row>
    <row r="50" spans="3:8" ht="27">
      <c r="C50" s="44" t="s">
        <v>57</v>
      </c>
      <c r="D50" s="45" t="s">
        <v>58</v>
      </c>
      <c r="E50" s="45" t="s">
        <v>19</v>
      </c>
      <c r="F50" s="46">
        <v>74</v>
      </c>
      <c r="G50" s="45">
        <v>1</v>
      </c>
      <c r="H50" s="46">
        <v>74</v>
      </c>
    </row>
    <row r="51" spans="3:8" ht="27">
      <c r="C51" s="44" t="s">
        <v>59</v>
      </c>
      <c r="D51" s="45" t="s">
        <v>60</v>
      </c>
      <c r="E51" s="45" t="s">
        <v>14</v>
      </c>
      <c r="F51" s="46">
        <v>190</v>
      </c>
      <c r="G51" s="45">
        <v>1.5</v>
      </c>
      <c r="H51" s="46">
        <f aca="true" t="shared" si="1" ref="H51:H52">G51*F51</f>
        <v>285</v>
      </c>
    </row>
    <row r="52" spans="3:8" ht="15.75">
      <c r="C52" s="44"/>
      <c r="D52" s="45" t="s">
        <v>61</v>
      </c>
      <c r="E52" s="45" t="s">
        <v>19</v>
      </c>
      <c r="F52" s="46">
        <v>27.4</v>
      </c>
      <c r="G52" s="45">
        <v>3</v>
      </c>
      <c r="H52" s="46">
        <f t="shared" si="1"/>
        <v>82.19999999999999</v>
      </c>
    </row>
    <row r="53" spans="3:8" ht="15.75">
      <c r="C53" s="47"/>
      <c r="D53" s="45"/>
      <c r="E53" s="45"/>
      <c r="F53" s="46"/>
      <c r="G53" s="45"/>
      <c r="H53" s="46"/>
    </row>
    <row r="54" spans="3:8" ht="15.75">
      <c r="C54" s="48" t="s">
        <v>15</v>
      </c>
      <c r="D54" s="49"/>
      <c r="E54" s="41"/>
      <c r="F54" s="42"/>
      <c r="G54" s="50">
        <f>SUM(G44:G53)</f>
        <v>69</v>
      </c>
      <c r="H54" s="51">
        <f>SUM(H44:H53)</f>
        <v>960.8</v>
      </c>
    </row>
    <row r="55" spans="3:8" ht="15.75">
      <c r="C55" s="48"/>
      <c r="D55" s="49"/>
      <c r="E55" s="41"/>
      <c r="F55" s="42"/>
      <c r="G55" s="50"/>
      <c r="H55" s="51"/>
    </row>
    <row r="56" spans="3:8" ht="15.75">
      <c r="C56" s="17" t="s">
        <v>62</v>
      </c>
      <c r="D56" s="49"/>
      <c r="E56" s="41"/>
      <c r="F56" s="42"/>
      <c r="G56" s="50"/>
      <c r="H56" s="51"/>
    </row>
    <row r="57" spans="3:8" ht="39">
      <c r="C57" s="39" t="s">
        <v>63</v>
      </c>
      <c r="D57" s="49" t="s">
        <v>64</v>
      </c>
      <c r="E57" s="41" t="s">
        <v>19</v>
      </c>
      <c r="F57" s="42">
        <v>206.28</v>
      </c>
      <c r="G57" s="41">
        <v>1</v>
      </c>
      <c r="H57" s="43">
        <v>206.28</v>
      </c>
    </row>
    <row r="58" spans="3:8" ht="15.75">
      <c r="C58" s="39"/>
      <c r="D58" s="49" t="s">
        <v>65</v>
      </c>
      <c r="E58" s="41" t="s">
        <v>19</v>
      </c>
      <c r="F58" s="42">
        <v>131.1</v>
      </c>
      <c r="G58" s="41">
        <v>1</v>
      </c>
      <c r="H58" s="43">
        <v>131.1</v>
      </c>
    </row>
    <row r="59" spans="3:8" ht="15.75">
      <c r="C59" s="39"/>
      <c r="D59" s="49" t="s">
        <v>66</v>
      </c>
      <c r="E59" s="41" t="s">
        <v>19</v>
      </c>
      <c r="F59" s="42">
        <v>110.69</v>
      </c>
      <c r="G59" s="41">
        <v>1</v>
      </c>
      <c r="H59" s="43">
        <v>110.69</v>
      </c>
    </row>
    <row r="60" spans="3:8" ht="15.75">
      <c r="C60" s="39"/>
      <c r="D60" s="49" t="s">
        <v>67</v>
      </c>
      <c r="E60" s="41" t="s">
        <v>19</v>
      </c>
      <c r="F60" s="42">
        <v>213.5</v>
      </c>
      <c r="G60" s="41">
        <v>1</v>
      </c>
      <c r="H60" s="43">
        <v>213.5</v>
      </c>
    </row>
    <row r="61" spans="3:8" ht="15.75">
      <c r="C61" s="39"/>
      <c r="D61" s="49" t="s">
        <v>68</v>
      </c>
      <c r="E61" s="41" t="s">
        <v>19</v>
      </c>
      <c r="F61" s="42">
        <v>88.49</v>
      </c>
      <c r="G61" s="41">
        <v>1</v>
      </c>
      <c r="H61" s="43">
        <v>88.49</v>
      </c>
    </row>
    <row r="62" spans="3:8" ht="15.75">
      <c r="C62" s="39"/>
      <c r="D62" s="49" t="s">
        <v>69</v>
      </c>
      <c r="E62" s="41" t="s">
        <v>19</v>
      </c>
      <c r="F62" s="42">
        <v>26.96</v>
      </c>
      <c r="G62" s="41">
        <v>1</v>
      </c>
      <c r="H62" s="43">
        <v>26.96</v>
      </c>
    </row>
    <row r="63" spans="3:8" ht="15.75">
      <c r="C63" s="39"/>
      <c r="D63" s="49" t="s">
        <v>70</v>
      </c>
      <c r="E63" s="41" t="s">
        <v>19</v>
      </c>
      <c r="F63" s="42">
        <v>281.14</v>
      </c>
      <c r="G63" s="41">
        <v>1</v>
      </c>
      <c r="H63" s="43">
        <v>281.14</v>
      </c>
    </row>
    <row r="64" spans="3:8" ht="15.75">
      <c r="C64" s="39"/>
      <c r="D64" s="49" t="s">
        <v>61</v>
      </c>
      <c r="E64" s="41" t="s">
        <v>19</v>
      </c>
      <c r="F64" s="42">
        <v>27.4</v>
      </c>
      <c r="G64" s="41">
        <v>1</v>
      </c>
      <c r="H64" s="43">
        <v>27.4</v>
      </c>
    </row>
    <row r="65" spans="3:8" ht="15.75">
      <c r="C65" s="39"/>
      <c r="D65" s="49" t="s">
        <v>71</v>
      </c>
      <c r="E65" s="41" t="s">
        <v>19</v>
      </c>
      <c r="F65" s="42">
        <v>300</v>
      </c>
      <c r="G65" s="41">
        <v>1</v>
      </c>
      <c r="H65" s="43">
        <v>300</v>
      </c>
    </row>
    <row r="66" spans="3:8" ht="27">
      <c r="C66" s="39" t="s">
        <v>72</v>
      </c>
      <c r="D66" s="49" t="s">
        <v>73</v>
      </c>
      <c r="E66" s="41" t="s">
        <v>23</v>
      </c>
      <c r="F66" s="42">
        <v>140.58</v>
      </c>
      <c r="G66" s="41">
        <v>2</v>
      </c>
      <c r="H66" s="43">
        <v>281.16</v>
      </c>
    </row>
    <row r="67" spans="3:8" ht="15.75">
      <c r="C67" s="39"/>
      <c r="D67" s="49" t="s">
        <v>74</v>
      </c>
      <c r="E67" s="41" t="s">
        <v>19</v>
      </c>
      <c r="F67" s="42">
        <v>11.25</v>
      </c>
      <c r="G67" s="41">
        <v>1</v>
      </c>
      <c r="H67" s="43">
        <v>11.25</v>
      </c>
    </row>
    <row r="68" spans="3:8" ht="15.75">
      <c r="C68" s="39"/>
      <c r="D68" s="49" t="s">
        <v>75</v>
      </c>
      <c r="E68" s="41" t="s">
        <v>19</v>
      </c>
      <c r="F68" s="42">
        <v>22.65</v>
      </c>
      <c r="G68" s="41">
        <v>2</v>
      </c>
      <c r="H68" s="43">
        <v>45.3</v>
      </c>
    </row>
    <row r="69" spans="3:8" ht="15.75">
      <c r="C69" s="39"/>
      <c r="D69" s="49" t="s">
        <v>61</v>
      </c>
      <c r="E69" s="41" t="s">
        <v>19</v>
      </c>
      <c r="F69" s="42">
        <v>27.4</v>
      </c>
      <c r="G69" s="41">
        <v>1</v>
      </c>
      <c r="H69" s="43">
        <v>27.4</v>
      </c>
    </row>
    <row r="70" spans="3:8" ht="27">
      <c r="C70" s="39" t="s">
        <v>76</v>
      </c>
      <c r="D70" s="49" t="s">
        <v>50</v>
      </c>
      <c r="E70" s="41" t="s">
        <v>19</v>
      </c>
      <c r="F70" s="42">
        <v>12.3</v>
      </c>
      <c r="G70" s="41">
        <v>1</v>
      </c>
      <c r="H70" s="43">
        <v>12.3</v>
      </c>
    </row>
    <row r="71" spans="3:8" ht="27">
      <c r="C71" s="39" t="s">
        <v>77</v>
      </c>
      <c r="D71" s="49" t="s">
        <v>61</v>
      </c>
      <c r="E71" s="41" t="s">
        <v>19</v>
      </c>
      <c r="F71" s="42">
        <v>27.4</v>
      </c>
      <c r="G71" s="41">
        <v>1</v>
      </c>
      <c r="H71" s="43">
        <v>27.4</v>
      </c>
    </row>
    <row r="72" spans="3:8" ht="15.75">
      <c r="C72" s="39"/>
      <c r="D72" s="49" t="s">
        <v>60</v>
      </c>
      <c r="E72" s="41" t="s">
        <v>14</v>
      </c>
      <c r="F72" s="42">
        <v>190</v>
      </c>
      <c r="G72" s="41">
        <v>2</v>
      </c>
      <c r="H72" s="43">
        <v>380</v>
      </c>
    </row>
    <row r="73" spans="3:8" ht="15.75">
      <c r="C73" s="39"/>
      <c r="D73" s="49" t="s">
        <v>78</v>
      </c>
      <c r="E73" s="41" t="s">
        <v>23</v>
      </c>
      <c r="F73" s="42">
        <v>29.36</v>
      </c>
      <c r="G73" s="41">
        <v>21.6</v>
      </c>
      <c r="H73" s="43">
        <v>634.18</v>
      </c>
    </row>
    <row r="74" spans="3:8" ht="15.75">
      <c r="C74" s="39"/>
      <c r="D74" s="49" t="s">
        <v>79</v>
      </c>
      <c r="E74" s="41" t="s">
        <v>80</v>
      </c>
      <c r="F74" s="42">
        <v>832</v>
      </c>
      <c r="G74" s="41">
        <v>2.08</v>
      </c>
      <c r="H74" s="43">
        <v>1730.56</v>
      </c>
    </row>
    <row r="75" spans="3:8" ht="15.75">
      <c r="C75" s="39"/>
      <c r="D75" s="49" t="s">
        <v>40</v>
      </c>
      <c r="E75" s="41" t="s">
        <v>23</v>
      </c>
      <c r="F75" s="42">
        <v>60.49</v>
      </c>
      <c r="G75" s="41">
        <v>2.32</v>
      </c>
      <c r="H75" s="43">
        <v>140.34</v>
      </c>
    </row>
    <row r="76" spans="3:8" ht="27">
      <c r="C76" s="39" t="s">
        <v>81</v>
      </c>
      <c r="D76" s="49" t="s">
        <v>82</v>
      </c>
      <c r="E76" s="41" t="s">
        <v>14</v>
      </c>
      <c r="F76" s="42">
        <v>97.35</v>
      </c>
      <c r="G76" s="52">
        <v>1.094</v>
      </c>
      <c r="H76" s="43">
        <v>106.11</v>
      </c>
    </row>
    <row r="77" spans="3:8" ht="15.75">
      <c r="C77" s="39"/>
      <c r="D77" s="49"/>
      <c r="E77" s="41"/>
      <c r="F77" s="42"/>
      <c r="G77" s="52"/>
      <c r="H77" s="43"/>
    </row>
    <row r="78" spans="3:8" ht="15.75">
      <c r="C78" s="48" t="s">
        <v>15</v>
      </c>
      <c r="D78" s="49"/>
      <c r="E78" s="41"/>
      <c r="F78" s="42"/>
      <c r="G78" s="52">
        <v>46.094</v>
      </c>
      <c r="H78" s="51">
        <v>4781.56</v>
      </c>
    </row>
    <row r="79" spans="3:8" ht="15.75">
      <c r="C79" s="48"/>
      <c r="D79" s="49"/>
      <c r="E79" s="41"/>
      <c r="F79" s="42"/>
      <c r="G79" s="52"/>
      <c r="H79" s="51"/>
    </row>
    <row r="80" spans="3:8" ht="15.75">
      <c r="C80" s="17" t="s">
        <v>83</v>
      </c>
      <c r="D80" s="49"/>
      <c r="E80" s="41"/>
      <c r="F80" s="42"/>
      <c r="G80" s="52"/>
      <c r="H80" s="51"/>
    </row>
    <row r="81" spans="3:8" ht="27">
      <c r="C81" s="21" t="s">
        <v>84</v>
      </c>
      <c r="D81" s="21" t="s">
        <v>85</v>
      </c>
      <c r="E81" s="53" t="s">
        <v>19</v>
      </c>
      <c r="F81" s="23">
        <v>60</v>
      </c>
      <c r="G81" s="53">
        <v>3</v>
      </c>
      <c r="H81" s="25">
        <f>F81*G81</f>
        <v>180</v>
      </c>
    </row>
    <row r="82" spans="3:8" ht="15.75">
      <c r="C82" s="21"/>
      <c r="D82" s="54"/>
      <c r="E82" s="55"/>
      <c r="F82" s="23"/>
      <c r="G82" s="53"/>
      <c r="H82" s="25"/>
    </row>
    <row r="83" spans="3:8" ht="15.75">
      <c r="C83" s="56" t="s">
        <v>86</v>
      </c>
      <c r="D83" s="53" t="s">
        <v>87</v>
      </c>
      <c r="E83" s="53" t="s">
        <v>19</v>
      </c>
      <c r="F83" s="25">
        <v>1300</v>
      </c>
      <c r="G83" s="53">
        <v>2</v>
      </c>
      <c r="H83" s="25">
        <f>F83*G83</f>
        <v>2600</v>
      </c>
    </row>
    <row r="84" spans="3:8" ht="15.75">
      <c r="C84" s="26"/>
      <c r="D84" s="53"/>
      <c r="E84" s="55"/>
      <c r="F84" s="27"/>
      <c r="G84" s="55"/>
      <c r="H84" s="57"/>
    </row>
    <row r="85" spans="3:8" ht="15.75">
      <c r="C85" s="56" t="s">
        <v>88</v>
      </c>
      <c r="D85" s="53" t="s">
        <v>89</v>
      </c>
      <c r="E85" s="55" t="s">
        <v>19</v>
      </c>
      <c r="F85" s="27">
        <v>4.79</v>
      </c>
      <c r="G85" s="58">
        <v>4</v>
      </c>
      <c r="H85" s="27">
        <f aca="true" t="shared" si="2" ref="H85:H86">F85*G85</f>
        <v>19.16</v>
      </c>
    </row>
    <row r="86" spans="3:8" ht="15.75">
      <c r="C86" s="56"/>
      <c r="D86" s="53" t="s">
        <v>90</v>
      </c>
      <c r="E86" s="55" t="s">
        <v>19</v>
      </c>
      <c r="F86" s="27">
        <v>3.6</v>
      </c>
      <c r="G86" s="55">
        <v>2</v>
      </c>
      <c r="H86" s="27">
        <f t="shared" si="2"/>
        <v>7.2</v>
      </c>
    </row>
    <row r="87" spans="3:8" ht="15.75">
      <c r="C87" s="56"/>
      <c r="D87" s="53"/>
      <c r="E87" s="55"/>
      <c r="F87" s="27"/>
      <c r="G87" s="58"/>
      <c r="H87" s="27"/>
    </row>
    <row r="88" spans="3:8" ht="15.75">
      <c r="C88" s="56" t="s">
        <v>91</v>
      </c>
      <c r="D88" s="53" t="s">
        <v>92</v>
      </c>
      <c r="E88" s="55" t="s">
        <v>19</v>
      </c>
      <c r="F88" s="27">
        <v>36.63</v>
      </c>
      <c r="G88" s="55">
        <v>2</v>
      </c>
      <c r="H88" s="27">
        <f>F88*G88</f>
        <v>73.26</v>
      </c>
    </row>
    <row r="89" spans="3:8" ht="15.75">
      <c r="C89" s="26"/>
      <c r="D89" s="53"/>
      <c r="E89" s="55"/>
      <c r="F89" s="27"/>
      <c r="G89" s="55"/>
      <c r="H89" s="27"/>
    </row>
    <row r="90" spans="3:8" ht="15.75">
      <c r="C90" s="56" t="s">
        <v>93</v>
      </c>
      <c r="D90" s="59" t="s">
        <v>94</v>
      </c>
      <c r="E90" s="55" t="s">
        <v>19</v>
      </c>
      <c r="F90" s="60">
        <v>12.3</v>
      </c>
      <c r="G90" s="55">
        <v>3</v>
      </c>
      <c r="H90" s="27">
        <f>F90*G90</f>
        <v>36.900000000000006</v>
      </c>
    </row>
    <row r="91" spans="3:8" ht="15.75">
      <c r="C91" s="26"/>
      <c r="D91" s="61"/>
      <c r="E91" s="55"/>
      <c r="F91" s="27"/>
      <c r="G91" s="55"/>
      <c r="H91" s="27"/>
    </row>
    <row r="92" spans="3:8" ht="27">
      <c r="C92" s="56" t="s">
        <v>95</v>
      </c>
      <c r="D92" s="59" t="s">
        <v>96</v>
      </c>
      <c r="E92" s="55" t="s">
        <v>23</v>
      </c>
      <c r="F92" s="27">
        <v>1.8</v>
      </c>
      <c r="G92" s="55">
        <v>2</v>
      </c>
      <c r="H92" s="27">
        <v>3.6</v>
      </c>
    </row>
    <row r="93" spans="3:8" ht="15.75">
      <c r="C93" s="56"/>
      <c r="D93" s="59"/>
      <c r="E93" s="55"/>
      <c r="F93" s="27"/>
      <c r="G93" s="55"/>
      <c r="H93" s="27"/>
    </row>
    <row r="94" spans="3:8" ht="27">
      <c r="C94" s="47" t="s">
        <v>97</v>
      </c>
      <c r="D94" s="62"/>
      <c r="E94" s="62" t="s">
        <v>98</v>
      </c>
      <c r="F94" s="63"/>
      <c r="G94" s="64"/>
      <c r="H94" s="47">
        <v>383.12</v>
      </c>
    </row>
    <row r="95" spans="3:8" ht="15.75">
      <c r="C95" s="47" t="s">
        <v>99</v>
      </c>
      <c r="D95" s="62"/>
      <c r="E95" s="62"/>
      <c r="F95" s="63"/>
      <c r="G95" s="64"/>
      <c r="H95" s="47">
        <v>2920.12</v>
      </c>
    </row>
    <row r="96" spans="3:8" ht="15.75">
      <c r="C96" s="47" t="s">
        <v>100</v>
      </c>
      <c r="D96" s="62"/>
      <c r="E96" s="62"/>
      <c r="F96" s="63"/>
      <c r="G96" s="64"/>
      <c r="H96" s="47">
        <v>383.12</v>
      </c>
    </row>
    <row r="97" spans="3:8" ht="15.75">
      <c r="C97" s="55" t="s">
        <v>15</v>
      </c>
      <c r="D97" s="65"/>
      <c r="E97" s="55"/>
      <c r="F97" s="27"/>
      <c r="G97" s="55">
        <f>SUM(G81:G92)</f>
        <v>18</v>
      </c>
      <c r="H97" s="29">
        <v>3303.24</v>
      </c>
    </row>
    <row r="98" spans="3:8" ht="15.75">
      <c r="C98" s="55"/>
      <c r="D98" s="65"/>
      <c r="E98" s="55"/>
      <c r="F98" s="27"/>
      <c r="G98" s="55"/>
      <c r="H98" s="29"/>
    </row>
    <row r="99" spans="3:8" ht="15.75">
      <c r="C99" s="34" t="s">
        <v>101</v>
      </c>
      <c r="D99" s="34"/>
      <c r="E99" s="35"/>
      <c r="F99" s="35"/>
      <c r="G99" s="35"/>
      <c r="H99" s="36">
        <f>H10+H20+H30+H41+H54+H78+H93</f>
        <v>17766.475</v>
      </c>
    </row>
    <row r="100" spans="3:8" ht="15.75">
      <c r="C100" s="34"/>
      <c r="D100" s="34"/>
      <c r="E100" s="35"/>
      <c r="F100" s="35"/>
      <c r="G100" s="35"/>
      <c r="H100" s="36"/>
    </row>
    <row r="101" spans="3:8" ht="15.75">
      <c r="C101" s="17" t="s">
        <v>102</v>
      </c>
      <c r="D101" s="34"/>
      <c r="E101" s="35"/>
      <c r="F101" s="35"/>
      <c r="G101" s="35"/>
      <c r="H101" s="36"/>
    </row>
    <row r="102" spans="3:8" ht="15.75">
      <c r="C102" s="34"/>
      <c r="D102" s="34"/>
      <c r="E102" s="35"/>
      <c r="F102" s="35"/>
      <c r="G102" s="35"/>
      <c r="H102" s="36"/>
    </row>
    <row r="103" spans="3:8" ht="15.75">
      <c r="C103" s="44" t="s">
        <v>103</v>
      </c>
      <c r="D103" s="21" t="s">
        <v>25</v>
      </c>
      <c r="E103" s="45" t="s">
        <v>19</v>
      </c>
      <c r="F103" s="46">
        <v>12.3</v>
      </c>
      <c r="G103" s="53">
        <v>2</v>
      </c>
      <c r="H103" s="66">
        <v>24.6</v>
      </c>
    </row>
    <row r="104" spans="3:8" ht="15.75">
      <c r="C104" s="44"/>
      <c r="D104" s="21"/>
      <c r="E104" s="45"/>
      <c r="F104" s="46"/>
      <c r="G104" s="45"/>
      <c r="H104" s="66"/>
    </row>
    <row r="105" spans="3:8" ht="27">
      <c r="C105" s="67" t="s">
        <v>104</v>
      </c>
      <c r="D105" s="68" t="s">
        <v>105</v>
      </c>
      <c r="E105" s="69" t="s">
        <v>19</v>
      </c>
      <c r="F105" s="70">
        <v>55</v>
      </c>
      <c r="G105" s="71">
        <v>2</v>
      </c>
      <c r="H105" s="70">
        <v>110</v>
      </c>
    </row>
    <row r="106" spans="3:8" ht="15.75">
      <c r="C106" s="72"/>
      <c r="D106" s="68" t="s">
        <v>41</v>
      </c>
      <c r="E106" s="69" t="s">
        <v>14</v>
      </c>
      <c r="F106" s="25">
        <v>190</v>
      </c>
      <c r="G106" s="71">
        <v>0.30000000000000004</v>
      </c>
      <c r="H106" s="25">
        <v>57</v>
      </c>
    </row>
    <row r="107" spans="3:8" ht="16.5">
      <c r="C107" s="73"/>
      <c r="D107" s="68"/>
      <c r="E107" s="69"/>
      <c r="F107" s="70"/>
      <c r="G107" s="71"/>
      <c r="H107" s="70"/>
    </row>
    <row r="108" spans="3:8" ht="16.5">
      <c r="C108" s="73"/>
      <c r="D108" s="68"/>
      <c r="E108" s="69"/>
      <c r="F108" s="70"/>
      <c r="G108" s="71"/>
      <c r="H108" s="70"/>
    </row>
    <row r="109" spans="3:8" ht="15.75">
      <c r="C109" s="74"/>
      <c r="D109" s="75"/>
      <c r="E109" s="70"/>
      <c r="F109" s="70"/>
      <c r="G109" s="70"/>
      <c r="H109" s="70"/>
    </row>
    <row r="110" spans="3:8" ht="15.75">
      <c r="C110" s="74" t="s">
        <v>15</v>
      </c>
      <c r="D110" s="76"/>
      <c r="E110" s="70"/>
      <c r="F110" s="70"/>
      <c r="G110" s="77"/>
      <c r="H110" s="78">
        <f>SUM(H102:H109)</f>
        <v>191.6</v>
      </c>
    </row>
    <row r="111" spans="3:8" ht="15.75">
      <c r="C111" s="44"/>
      <c r="D111" s="74"/>
      <c r="E111" s="45"/>
      <c r="F111" s="46"/>
      <c r="G111" s="53"/>
      <c r="H111" s="66"/>
    </row>
    <row r="112" spans="3:8" ht="16.5">
      <c r="C112" s="44"/>
      <c r="D112" s="74" t="s">
        <v>15</v>
      </c>
      <c r="E112" s="45"/>
      <c r="F112" s="46"/>
      <c r="G112" s="45"/>
      <c r="H112" s="79">
        <f>H110+H99</f>
        <v>17958.074999999997</v>
      </c>
    </row>
    <row r="113" spans="3:8" ht="16.5">
      <c r="C113" s="44"/>
      <c r="D113" s="74"/>
      <c r="E113" s="45"/>
      <c r="F113" s="46"/>
      <c r="G113" s="45"/>
      <c r="H113" s="79"/>
    </row>
    <row r="114" spans="3:8" ht="16.5">
      <c r="C114" s="17" t="s">
        <v>106</v>
      </c>
      <c r="D114" s="74"/>
      <c r="E114" s="45"/>
      <c r="F114" s="46"/>
      <c r="G114" s="45"/>
      <c r="H114" s="79"/>
    </row>
    <row r="115" spans="3:8" ht="15.75">
      <c r="C115" s="44" t="s">
        <v>107</v>
      </c>
      <c r="D115" s="21" t="s">
        <v>108</v>
      </c>
      <c r="E115" s="45" t="s">
        <v>23</v>
      </c>
      <c r="F115" s="46">
        <v>14.5</v>
      </c>
      <c r="G115" s="53">
        <v>98</v>
      </c>
      <c r="H115" s="66">
        <v>1421</v>
      </c>
    </row>
    <row r="116" spans="3:8" ht="15.75">
      <c r="C116" s="44"/>
      <c r="D116" s="21" t="s">
        <v>109</v>
      </c>
      <c r="E116" s="45" t="s">
        <v>23</v>
      </c>
      <c r="F116" s="46">
        <v>280</v>
      </c>
      <c r="G116" s="53">
        <v>10</v>
      </c>
      <c r="H116" s="66">
        <v>2800</v>
      </c>
    </row>
    <row r="117" spans="3:8" ht="15.75">
      <c r="C117" s="44"/>
      <c r="D117" s="21" t="s">
        <v>110</v>
      </c>
      <c r="E117" s="45" t="s">
        <v>19</v>
      </c>
      <c r="F117" s="46">
        <v>53.06</v>
      </c>
      <c r="G117" s="45">
        <v>10</v>
      </c>
      <c r="H117" s="66">
        <v>530.6</v>
      </c>
    </row>
    <row r="118" spans="3:8" ht="15.75">
      <c r="C118" s="80"/>
      <c r="D118" s="81" t="s">
        <v>111</v>
      </c>
      <c r="E118" s="45" t="s">
        <v>19</v>
      </c>
      <c r="F118" s="70">
        <v>10</v>
      </c>
      <c r="G118" s="45">
        <v>12</v>
      </c>
      <c r="H118" s="70">
        <v>120</v>
      </c>
    </row>
    <row r="119" spans="3:8" ht="15.75">
      <c r="C119" s="44"/>
      <c r="D119" s="81" t="s">
        <v>112</v>
      </c>
      <c r="E119" s="45" t="s">
        <v>19</v>
      </c>
      <c r="F119" s="25">
        <v>15</v>
      </c>
      <c r="G119" s="45">
        <v>10</v>
      </c>
      <c r="H119" s="25">
        <v>150</v>
      </c>
    </row>
    <row r="120" spans="3:8" ht="16.5">
      <c r="C120" s="82"/>
      <c r="D120" s="81" t="s">
        <v>113</v>
      </c>
      <c r="E120" s="45" t="s">
        <v>19</v>
      </c>
      <c r="F120" s="70">
        <v>18</v>
      </c>
      <c r="G120" s="45">
        <v>10</v>
      </c>
      <c r="H120" s="70">
        <v>180</v>
      </c>
    </row>
    <row r="121" spans="3:8" ht="16.5">
      <c r="C121" s="82"/>
      <c r="D121" s="81" t="s">
        <v>114</v>
      </c>
      <c r="E121" s="45" t="s">
        <v>19</v>
      </c>
      <c r="F121" s="70">
        <v>258</v>
      </c>
      <c r="G121" s="45">
        <v>1</v>
      </c>
      <c r="H121" s="70">
        <v>258</v>
      </c>
    </row>
    <row r="122" spans="3:8" ht="15.75">
      <c r="C122" s="83"/>
      <c r="D122" s="81" t="s">
        <v>115</v>
      </c>
      <c r="E122" s="70" t="s">
        <v>19</v>
      </c>
      <c r="F122" s="70">
        <v>50</v>
      </c>
      <c r="G122" s="24">
        <v>6</v>
      </c>
      <c r="H122" s="70">
        <v>300</v>
      </c>
    </row>
    <row r="123" spans="3:8" ht="15.75">
      <c r="C123" s="83"/>
      <c r="D123" s="81" t="s">
        <v>116</v>
      </c>
      <c r="E123" s="70" t="s">
        <v>19</v>
      </c>
      <c r="F123" s="70">
        <v>162</v>
      </c>
      <c r="G123" s="24">
        <v>3</v>
      </c>
      <c r="H123" s="70">
        <v>486</v>
      </c>
    </row>
    <row r="124" spans="3:8" ht="15.75">
      <c r="C124" s="83"/>
      <c r="D124" s="81" t="s">
        <v>117</v>
      </c>
      <c r="E124" s="70" t="s">
        <v>19</v>
      </c>
      <c r="F124" s="70">
        <v>550</v>
      </c>
      <c r="G124" s="24">
        <v>3</v>
      </c>
      <c r="H124" s="70">
        <v>1650</v>
      </c>
    </row>
    <row r="125" spans="3:8" ht="15.75">
      <c r="C125" s="83"/>
      <c r="D125" s="81" t="s">
        <v>118</v>
      </c>
      <c r="E125" s="70" t="s">
        <v>19</v>
      </c>
      <c r="F125" s="70">
        <v>4450</v>
      </c>
      <c r="G125" s="24">
        <v>1</v>
      </c>
      <c r="H125" s="70">
        <v>4450</v>
      </c>
    </row>
    <row r="126" spans="3:8" ht="15.75">
      <c r="C126" s="83"/>
      <c r="D126" s="81" t="s">
        <v>119</v>
      </c>
      <c r="E126" s="70" t="s">
        <v>19</v>
      </c>
      <c r="F126" s="70">
        <v>4325</v>
      </c>
      <c r="G126" s="24">
        <v>1</v>
      </c>
      <c r="H126" s="70">
        <v>4325</v>
      </c>
    </row>
    <row r="127" spans="3:8" ht="15.75">
      <c r="C127" s="83"/>
      <c r="D127" s="81" t="s">
        <v>120</v>
      </c>
      <c r="E127" s="70" t="s">
        <v>19</v>
      </c>
      <c r="F127" s="70">
        <v>11</v>
      </c>
      <c r="G127" s="24">
        <v>25</v>
      </c>
      <c r="H127" s="70">
        <v>275</v>
      </c>
    </row>
    <row r="128" spans="3:8" ht="15.75">
      <c r="C128" s="83"/>
      <c r="D128" s="81" t="s">
        <v>121</v>
      </c>
      <c r="E128" s="70" t="s">
        <v>19</v>
      </c>
      <c r="F128" s="70">
        <v>16</v>
      </c>
      <c r="G128" s="24">
        <v>35</v>
      </c>
      <c r="H128" s="70">
        <v>560</v>
      </c>
    </row>
    <row r="129" spans="3:8" ht="15.75">
      <c r="C129" s="83"/>
      <c r="D129" s="81" t="s">
        <v>122</v>
      </c>
      <c r="E129" s="70" t="s">
        <v>19</v>
      </c>
      <c r="F129" s="70">
        <v>40</v>
      </c>
      <c r="G129" s="24">
        <v>35</v>
      </c>
      <c r="H129" s="70">
        <v>1400</v>
      </c>
    </row>
    <row r="130" spans="3:8" ht="15.75">
      <c r="C130" s="83"/>
      <c r="D130" s="81" t="s">
        <v>123</v>
      </c>
      <c r="E130" s="70" t="s">
        <v>19</v>
      </c>
      <c r="F130" s="70">
        <v>149.5</v>
      </c>
      <c r="G130" s="24">
        <v>8</v>
      </c>
      <c r="H130" s="70">
        <v>1196</v>
      </c>
    </row>
    <row r="131" spans="3:8" ht="15.75">
      <c r="C131" s="83"/>
      <c r="D131" s="81" t="s">
        <v>124</v>
      </c>
      <c r="E131" s="70" t="s">
        <v>23</v>
      </c>
      <c r="F131" s="70">
        <v>70</v>
      </c>
      <c r="G131" s="24">
        <v>50</v>
      </c>
      <c r="H131" s="70">
        <v>3500</v>
      </c>
    </row>
    <row r="132" spans="3:8" ht="15.75">
      <c r="C132" s="83"/>
      <c r="D132" s="81" t="s">
        <v>125</v>
      </c>
      <c r="E132" s="70" t="s">
        <v>19</v>
      </c>
      <c r="F132" s="70">
        <v>15.5</v>
      </c>
      <c r="G132" s="24">
        <v>24</v>
      </c>
      <c r="H132" s="70">
        <v>372</v>
      </c>
    </row>
    <row r="133" spans="3:8" ht="15.75">
      <c r="C133" s="83"/>
      <c r="D133" s="81" t="s">
        <v>126</v>
      </c>
      <c r="E133" s="70" t="s">
        <v>19</v>
      </c>
      <c r="F133" s="70">
        <v>4.2</v>
      </c>
      <c r="G133" s="24">
        <v>45</v>
      </c>
      <c r="H133" s="70">
        <v>189</v>
      </c>
    </row>
    <row r="134" spans="3:8" ht="15.75">
      <c r="C134" s="83"/>
      <c r="D134" s="81" t="s">
        <v>127</v>
      </c>
      <c r="E134" s="70" t="s">
        <v>19</v>
      </c>
      <c r="F134" s="70">
        <v>13</v>
      </c>
      <c r="G134" s="24">
        <v>20</v>
      </c>
      <c r="H134" s="70">
        <v>260</v>
      </c>
    </row>
    <row r="135" spans="3:8" ht="15.75">
      <c r="C135" s="83"/>
      <c r="D135" s="81" t="s">
        <v>128</v>
      </c>
      <c r="E135" s="70" t="s">
        <v>129</v>
      </c>
      <c r="F135" s="70">
        <v>43.49</v>
      </c>
      <c r="G135" s="70">
        <v>10.12</v>
      </c>
      <c r="H135" s="70">
        <v>440.55</v>
      </c>
    </row>
    <row r="136" spans="3:8" ht="15.75">
      <c r="C136" s="83"/>
      <c r="D136" s="81" t="s">
        <v>130</v>
      </c>
      <c r="E136" s="70" t="s">
        <v>19</v>
      </c>
      <c r="F136" s="70">
        <v>16.7</v>
      </c>
      <c r="G136" s="24">
        <v>20</v>
      </c>
      <c r="H136" s="70">
        <v>334</v>
      </c>
    </row>
    <row r="137" spans="3:8" ht="15.75">
      <c r="C137" s="83"/>
      <c r="D137" s="81" t="s">
        <v>131</v>
      </c>
      <c r="E137" s="70" t="s">
        <v>19</v>
      </c>
      <c r="F137" s="70">
        <v>120</v>
      </c>
      <c r="G137" s="24">
        <v>1</v>
      </c>
      <c r="H137" s="70">
        <v>120</v>
      </c>
    </row>
    <row r="138" spans="3:8" ht="15.75">
      <c r="C138" s="83" t="s">
        <v>132</v>
      </c>
      <c r="D138" s="81" t="s">
        <v>133</v>
      </c>
      <c r="E138" s="70" t="s">
        <v>14</v>
      </c>
      <c r="F138" s="70">
        <v>15.6</v>
      </c>
      <c r="G138" s="24">
        <v>50</v>
      </c>
      <c r="H138" s="70">
        <v>780</v>
      </c>
    </row>
    <row r="139" spans="3:8" ht="15.75">
      <c r="C139" s="83"/>
      <c r="D139" s="81"/>
      <c r="E139" s="70"/>
      <c r="F139" s="70"/>
      <c r="G139" s="70"/>
      <c r="H139" s="70"/>
    </row>
    <row r="140" spans="3:8" ht="27">
      <c r="C140" s="83" t="s">
        <v>134</v>
      </c>
      <c r="D140" s="81" t="s">
        <v>135</v>
      </c>
      <c r="E140" s="70" t="s">
        <v>19</v>
      </c>
      <c r="F140" s="70">
        <v>299.54</v>
      </c>
      <c r="G140" s="24">
        <v>1</v>
      </c>
      <c r="H140" s="70">
        <v>299.54</v>
      </c>
    </row>
    <row r="141" spans="3:8" ht="15.75">
      <c r="C141" s="83"/>
      <c r="D141" s="81"/>
      <c r="E141" s="70"/>
      <c r="F141" s="70"/>
      <c r="G141" s="70"/>
      <c r="H141" s="70"/>
    </row>
    <row r="142" spans="3:8" ht="15.75">
      <c r="C142" s="83" t="s">
        <v>136</v>
      </c>
      <c r="D142" s="81" t="s">
        <v>137</v>
      </c>
      <c r="E142" s="70" t="s">
        <v>19</v>
      </c>
      <c r="F142" s="70">
        <v>12.3</v>
      </c>
      <c r="G142" s="70">
        <v>1</v>
      </c>
      <c r="H142" s="70">
        <v>12.3</v>
      </c>
    </row>
    <row r="143" spans="3:8" ht="15.75">
      <c r="C143" s="83"/>
      <c r="D143" s="81"/>
      <c r="E143" s="70"/>
      <c r="F143" s="70"/>
      <c r="G143" s="70"/>
      <c r="H143" s="70"/>
    </row>
    <row r="144" spans="3:8" ht="15.75">
      <c r="C144" s="83" t="s">
        <v>138</v>
      </c>
      <c r="D144" s="81" t="s">
        <v>139</v>
      </c>
      <c r="E144" s="70" t="s">
        <v>19</v>
      </c>
      <c r="F144" s="70">
        <v>67.5</v>
      </c>
      <c r="G144" s="24">
        <v>5</v>
      </c>
      <c r="H144" s="70">
        <v>337.5</v>
      </c>
    </row>
    <row r="145" spans="3:8" ht="15.75">
      <c r="C145" s="84"/>
      <c r="D145" s="85"/>
      <c r="E145" s="86"/>
      <c r="F145" s="87"/>
      <c r="G145" s="70"/>
      <c r="H145" s="70"/>
    </row>
    <row r="146" spans="3:8" ht="15.75">
      <c r="C146" s="86"/>
      <c r="D146" s="81" t="s">
        <v>140</v>
      </c>
      <c r="E146" s="70"/>
      <c r="F146" s="70"/>
      <c r="G146" s="70"/>
      <c r="H146" s="70">
        <f>SUM(H115:H145)</f>
        <v>26746.489999999998</v>
      </c>
    </row>
    <row r="147" spans="3:8" ht="15.75">
      <c r="C147" s="83" t="s">
        <v>141</v>
      </c>
      <c r="D147" s="88"/>
      <c r="E147" s="70"/>
      <c r="F147" s="70" t="s">
        <v>98</v>
      </c>
      <c r="G147" s="77"/>
      <c r="H147" s="78">
        <v>4309.2</v>
      </c>
    </row>
    <row r="148" spans="3:8" ht="15.75">
      <c r="C148" s="83"/>
      <c r="D148" s="88" t="s">
        <v>100</v>
      </c>
      <c r="E148" s="70"/>
      <c r="F148" s="70"/>
      <c r="G148" s="77"/>
      <c r="H148" s="78">
        <v>4309.2</v>
      </c>
    </row>
    <row r="149" spans="3:8" ht="15.75">
      <c r="C149" s="83"/>
      <c r="D149" s="88" t="s">
        <v>142</v>
      </c>
      <c r="E149" s="70"/>
      <c r="F149" s="70"/>
      <c r="G149" s="77">
        <f>SUM(G115:G148)</f>
        <v>495.12</v>
      </c>
      <c r="H149" s="78">
        <v>31055.59</v>
      </c>
    </row>
    <row r="150" spans="3:8" ht="15.75">
      <c r="C150" s="44"/>
      <c r="D150" s="81"/>
      <c r="E150" s="45"/>
      <c r="F150" s="46"/>
      <c r="G150" s="53"/>
      <c r="H150" s="66"/>
    </row>
    <row r="151" spans="3:8" ht="15.75">
      <c r="C151" s="44"/>
      <c r="D151" s="81" t="s">
        <v>143</v>
      </c>
      <c r="E151" s="45"/>
      <c r="F151" s="46"/>
      <c r="G151" s="53"/>
      <c r="H151" s="78">
        <f>H149+H112</f>
        <v>49013.66499999999</v>
      </c>
    </row>
    <row r="152" spans="3:8" ht="15.75">
      <c r="C152" s="44"/>
      <c r="D152" s="81"/>
      <c r="E152" s="45"/>
      <c r="F152" s="46"/>
      <c r="G152" s="53"/>
      <c r="H152" s="78"/>
    </row>
    <row r="153" spans="3:8" ht="15.75">
      <c r="C153" s="44"/>
      <c r="D153" s="81"/>
      <c r="E153" s="45"/>
      <c r="F153" s="46"/>
      <c r="G153" s="53"/>
      <c r="H153" s="78"/>
    </row>
    <row r="154" spans="3:8" ht="15.75">
      <c r="C154" s="17" t="s">
        <v>144</v>
      </c>
      <c r="D154" s="81"/>
      <c r="E154" s="45"/>
      <c r="F154" s="46"/>
      <c r="G154" s="53"/>
      <c r="H154" s="78"/>
    </row>
    <row r="155" spans="3:8" ht="15.75">
      <c r="C155" s="44"/>
      <c r="D155" s="81"/>
      <c r="E155" s="45"/>
      <c r="F155" s="46"/>
      <c r="G155" s="53"/>
      <c r="H155" s="78"/>
    </row>
    <row r="156" spans="3:8" ht="15.75">
      <c r="C156" s="44" t="s">
        <v>145</v>
      </c>
      <c r="D156" s="21" t="s">
        <v>146</v>
      </c>
      <c r="E156" s="45" t="s">
        <v>19</v>
      </c>
      <c r="F156" s="46">
        <v>435.7</v>
      </c>
      <c r="G156" s="53">
        <v>1</v>
      </c>
      <c r="H156" s="66">
        <v>435.7</v>
      </c>
    </row>
    <row r="157" spans="3:8" ht="15.75">
      <c r="C157" s="44"/>
      <c r="D157" s="21" t="s">
        <v>147</v>
      </c>
      <c r="E157" s="45" t="s">
        <v>19</v>
      </c>
      <c r="F157" s="46">
        <v>49.37</v>
      </c>
      <c r="G157" s="45">
        <v>30</v>
      </c>
      <c r="H157" s="66">
        <f aca="true" t="shared" si="3" ref="H157:H159">G157*F157</f>
        <v>1481.1</v>
      </c>
    </row>
    <row r="158" spans="3:8" ht="15.75">
      <c r="C158" s="44"/>
      <c r="D158" s="21" t="s">
        <v>148</v>
      </c>
      <c r="E158" s="45" t="s">
        <v>19</v>
      </c>
      <c r="F158" s="46">
        <v>16.96</v>
      </c>
      <c r="G158" s="45">
        <v>30</v>
      </c>
      <c r="H158" s="66">
        <f t="shared" si="3"/>
        <v>508.8</v>
      </c>
    </row>
    <row r="159" spans="3:8" ht="15.75">
      <c r="C159" s="44"/>
      <c r="D159" s="21" t="s">
        <v>149</v>
      </c>
      <c r="E159" s="45" t="s">
        <v>19</v>
      </c>
      <c r="F159" s="46">
        <v>134.97</v>
      </c>
      <c r="G159" s="45">
        <v>6</v>
      </c>
      <c r="H159" s="66">
        <f t="shared" si="3"/>
        <v>809.8199999999999</v>
      </c>
    </row>
    <row r="160" spans="3:8" ht="27">
      <c r="C160" s="44"/>
      <c r="D160" s="21" t="s">
        <v>150</v>
      </c>
      <c r="E160" s="45" t="s">
        <v>19</v>
      </c>
      <c r="F160" s="46">
        <v>4250</v>
      </c>
      <c r="G160" s="45">
        <v>2</v>
      </c>
      <c r="H160" s="66">
        <v>8500</v>
      </c>
    </row>
    <row r="161" spans="3:8" ht="15.75">
      <c r="C161" s="44"/>
      <c r="D161" s="21" t="s">
        <v>151</v>
      </c>
      <c r="E161" s="45" t="s">
        <v>23</v>
      </c>
      <c r="F161" s="46">
        <v>32.36</v>
      </c>
      <c r="G161" s="45">
        <v>5</v>
      </c>
      <c r="H161" s="66">
        <v>161.8</v>
      </c>
    </row>
    <row r="162" spans="3:8" ht="15.75">
      <c r="C162" s="44"/>
      <c r="D162" s="21" t="s">
        <v>152</v>
      </c>
      <c r="E162" s="45" t="s">
        <v>23</v>
      </c>
      <c r="F162" s="46">
        <v>28.87</v>
      </c>
      <c r="G162" s="45">
        <v>10</v>
      </c>
      <c r="H162" s="66">
        <f aca="true" t="shared" si="4" ref="H162:H163">G162*F162</f>
        <v>288.7</v>
      </c>
    </row>
    <row r="163" spans="3:8" ht="15.75">
      <c r="C163" s="44"/>
      <c r="D163" s="21" t="s">
        <v>153</v>
      </c>
      <c r="E163" s="45" t="s">
        <v>23</v>
      </c>
      <c r="F163" s="46">
        <v>14.43</v>
      </c>
      <c r="G163" s="45">
        <v>5</v>
      </c>
      <c r="H163" s="66">
        <f t="shared" si="4"/>
        <v>72.15</v>
      </c>
    </row>
    <row r="164" spans="3:8" ht="15.75">
      <c r="C164" s="44"/>
      <c r="D164" s="21" t="s">
        <v>154</v>
      </c>
      <c r="E164" s="45" t="s">
        <v>155</v>
      </c>
      <c r="F164" s="46">
        <v>30.7</v>
      </c>
      <c r="G164" s="45">
        <v>1</v>
      </c>
      <c r="H164" s="66">
        <v>30.7</v>
      </c>
    </row>
    <row r="165" spans="3:8" ht="27">
      <c r="C165" s="67" t="s">
        <v>156</v>
      </c>
      <c r="D165" s="40" t="s">
        <v>50</v>
      </c>
      <c r="E165" s="69" t="s">
        <v>19</v>
      </c>
      <c r="F165" s="70">
        <v>12.3</v>
      </c>
      <c r="G165" s="71">
        <v>21</v>
      </c>
      <c r="H165" s="70">
        <f aca="true" t="shared" si="5" ref="H165:H166">G165*F165</f>
        <v>258.3</v>
      </c>
    </row>
    <row r="166" spans="3:8" ht="15.75">
      <c r="C166" s="72"/>
      <c r="D166" s="40" t="s">
        <v>157</v>
      </c>
      <c r="E166" s="45" t="s">
        <v>23</v>
      </c>
      <c r="F166" s="25">
        <v>14.73</v>
      </c>
      <c r="G166" s="71">
        <v>15</v>
      </c>
      <c r="H166" s="25">
        <f t="shared" si="5"/>
        <v>220.95000000000002</v>
      </c>
    </row>
    <row r="167" spans="3:8" ht="15.75">
      <c r="C167" s="72"/>
      <c r="D167" s="40" t="s">
        <v>158</v>
      </c>
      <c r="E167" s="45" t="s">
        <v>19</v>
      </c>
      <c r="F167" s="25">
        <v>71.05</v>
      </c>
      <c r="G167" s="71">
        <v>35</v>
      </c>
      <c r="H167" s="25">
        <v>2486.75</v>
      </c>
    </row>
    <row r="168" spans="3:8" ht="30">
      <c r="C168" s="73" t="s">
        <v>159</v>
      </c>
      <c r="D168" s="68" t="s">
        <v>160</v>
      </c>
      <c r="E168" s="69" t="s">
        <v>23</v>
      </c>
      <c r="F168" s="70">
        <v>8.45</v>
      </c>
      <c r="G168" s="71">
        <v>50</v>
      </c>
      <c r="H168" s="70">
        <f aca="true" t="shared" si="6" ref="H168:H170">G168*F168</f>
        <v>422.49999999999994</v>
      </c>
    </row>
    <row r="169" spans="3:8" ht="30">
      <c r="C169" s="73" t="s">
        <v>161</v>
      </c>
      <c r="D169" s="68" t="s">
        <v>162</v>
      </c>
      <c r="E169" s="69" t="s">
        <v>19</v>
      </c>
      <c r="F169" s="70">
        <v>19</v>
      </c>
      <c r="G169" s="71">
        <v>4</v>
      </c>
      <c r="H169" s="70">
        <f t="shared" si="6"/>
        <v>76</v>
      </c>
    </row>
    <row r="170" spans="3:8" ht="15.75">
      <c r="C170" s="74"/>
      <c r="D170" s="40" t="s">
        <v>50</v>
      </c>
      <c r="E170" s="46" t="s">
        <v>19</v>
      </c>
      <c r="F170" s="46">
        <v>12.3</v>
      </c>
      <c r="G170" s="46">
        <v>20</v>
      </c>
      <c r="H170" s="70">
        <f t="shared" si="6"/>
        <v>246</v>
      </c>
    </row>
    <row r="171" spans="3:8" ht="27">
      <c r="C171" s="74" t="s">
        <v>163</v>
      </c>
      <c r="D171" s="40" t="s">
        <v>164</v>
      </c>
      <c r="E171" s="46" t="s">
        <v>19</v>
      </c>
      <c r="F171" s="46">
        <v>239.19</v>
      </c>
      <c r="G171" s="46">
        <v>1</v>
      </c>
      <c r="H171" s="70">
        <v>239.19</v>
      </c>
    </row>
    <row r="172" spans="3:8" ht="15.75">
      <c r="C172" s="74"/>
      <c r="D172" s="40" t="s">
        <v>165</v>
      </c>
      <c r="E172" s="46" t="s">
        <v>19</v>
      </c>
      <c r="F172" s="46">
        <v>60</v>
      </c>
      <c r="G172" s="46">
        <v>1</v>
      </c>
      <c r="H172" s="70">
        <v>60</v>
      </c>
    </row>
    <row r="173" spans="3:8" ht="15.75">
      <c r="C173" s="74"/>
      <c r="D173" s="40" t="s">
        <v>166</v>
      </c>
      <c r="E173" s="46" t="s">
        <v>19</v>
      </c>
      <c r="F173" s="46">
        <v>130.72</v>
      </c>
      <c r="G173" s="46">
        <v>1</v>
      </c>
      <c r="H173" s="70">
        <v>130.72</v>
      </c>
    </row>
    <row r="174" spans="3:8" ht="15.75">
      <c r="C174" s="74"/>
      <c r="D174" s="40" t="s">
        <v>64</v>
      </c>
      <c r="E174" s="46" t="s">
        <v>19</v>
      </c>
      <c r="F174" s="46">
        <v>198.46</v>
      </c>
      <c r="G174" s="46">
        <v>1</v>
      </c>
      <c r="H174" s="70">
        <v>198.46</v>
      </c>
    </row>
    <row r="175" spans="3:8" ht="15.75">
      <c r="C175" s="74"/>
      <c r="D175" s="40" t="s">
        <v>167</v>
      </c>
      <c r="E175" s="46" t="s">
        <v>19</v>
      </c>
      <c r="F175" s="46">
        <v>331.57</v>
      </c>
      <c r="G175" s="46">
        <v>1</v>
      </c>
      <c r="H175" s="70">
        <v>331.57</v>
      </c>
    </row>
    <row r="176" spans="3:8" ht="15.75">
      <c r="C176" s="74"/>
      <c r="D176" s="40" t="s">
        <v>168</v>
      </c>
      <c r="E176" s="46" t="s">
        <v>19</v>
      </c>
      <c r="F176" s="46">
        <v>370</v>
      </c>
      <c r="G176" s="46">
        <v>1</v>
      </c>
      <c r="H176" s="70">
        <v>370</v>
      </c>
    </row>
    <row r="177" spans="3:8" ht="15.75">
      <c r="C177" s="74"/>
      <c r="D177" s="40" t="s">
        <v>169</v>
      </c>
      <c r="E177" s="46" t="s">
        <v>19</v>
      </c>
      <c r="F177" s="46">
        <v>106.5</v>
      </c>
      <c r="G177" s="46">
        <v>1</v>
      </c>
      <c r="H177" s="70">
        <v>106.5</v>
      </c>
    </row>
    <row r="178" spans="3:8" ht="15.75">
      <c r="C178" s="74"/>
      <c r="D178" s="40" t="s">
        <v>170</v>
      </c>
      <c r="E178" s="46" t="s">
        <v>19</v>
      </c>
      <c r="F178" s="46">
        <v>79.98</v>
      </c>
      <c r="G178" s="46">
        <v>1</v>
      </c>
      <c r="H178" s="70">
        <v>79.98</v>
      </c>
    </row>
    <row r="179" spans="3:8" ht="15.75">
      <c r="C179" s="74"/>
      <c r="D179" s="40" t="s">
        <v>171</v>
      </c>
      <c r="E179" s="46" t="s">
        <v>19</v>
      </c>
      <c r="F179" s="46">
        <v>56.3</v>
      </c>
      <c r="G179" s="46">
        <v>1</v>
      </c>
      <c r="H179" s="70">
        <v>56.3</v>
      </c>
    </row>
    <row r="180" spans="3:8" ht="15.75">
      <c r="C180" s="74"/>
      <c r="D180" s="40" t="s">
        <v>70</v>
      </c>
      <c r="E180" s="46" t="s">
        <v>19</v>
      </c>
      <c r="F180" s="46">
        <v>285</v>
      </c>
      <c r="G180" s="46">
        <v>1</v>
      </c>
      <c r="H180" s="70">
        <v>285</v>
      </c>
    </row>
    <row r="181" spans="3:8" ht="15.75">
      <c r="C181" s="74"/>
      <c r="D181" s="40" t="s">
        <v>172</v>
      </c>
      <c r="E181" s="46" t="s">
        <v>19</v>
      </c>
      <c r="F181" s="46">
        <v>37.37</v>
      </c>
      <c r="G181" s="46">
        <v>1</v>
      </c>
      <c r="H181" s="70">
        <v>37.37</v>
      </c>
    </row>
    <row r="182" spans="3:8" ht="27">
      <c r="C182" s="74" t="s">
        <v>173</v>
      </c>
      <c r="D182" s="40" t="s">
        <v>174</v>
      </c>
      <c r="E182" s="46" t="s">
        <v>19</v>
      </c>
      <c r="F182" s="46">
        <v>3.3</v>
      </c>
      <c r="G182" s="46">
        <v>1</v>
      </c>
      <c r="H182" s="70">
        <v>3.3</v>
      </c>
    </row>
    <row r="183" spans="3:8" ht="39">
      <c r="C183" s="44" t="s">
        <v>175</v>
      </c>
      <c r="D183" s="21" t="s">
        <v>176</v>
      </c>
      <c r="E183" s="45" t="s">
        <v>177</v>
      </c>
      <c r="F183" s="66">
        <v>6300</v>
      </c>
      <c r="G183" s="45">
        <v>0.1</v>
      </c>
      <c r="H183" s="66">
        <v>630</v>
      </c>
    </row>
    <row r="184" spans="3:8" ht="15.75">
      <c r="C184" s="74" t="s">
        <v>15</v>
      </c>
      <c r="D184" s="76"/>
      <c r="E184" s="46"/>
      <c r="F184" s="46"/>
      <c r="G184" s="89">
        <f>SUM(G156:G183)</f>
        <v>247.1</v>
      </c>
      <c r="H184" s="78">
        <f>SUM(H156:H183)</f>
        <v>18527.66</v>
      </c>
    </row>
    <row r="185" spans="3:8" ht="15.75">
      <c r="C185" s="44"/>
      <c r="D185" s="21"/>
      <c r="E185" s="45"/>
      <c r="F185" s="46"/>
      <c r="G185" s="53"/>
      <c r="H185" s="66"/>
    </row>
    <row r="186" spans="3:8" ht="17.25">
      <c r="C186" s="44"/>
      <c r="D186" s="90" t="s">
        <v>143</v>
      </c>
      <c r="E186" s="45"/>
      <c r="F186" s="46"/>
      <c r="G186" s="53"/>
      <c r="H186" s="79">
        <f>H184+H151</f>
        <v>67541.325</v>
      </c>
    </row>
    <row r="187" spans="3:8" ht="15.75">
      <c r="C187" s="44"/>
      <c r="D187" s="21"/>
      <c r="E187" s="45"/>
      <c r="F187" s="46"/>
      <c r="G187" s="45"/>
      <c r="H187" s="66"/>
    </row>
    <row r="188" spans="3:8" ht="15.75">
      <c r="C188" s="17" t="s">
        <v>178</v>
      </c>
      <c r="D188" s="21"/>
      <c r="E188" s="45"/>
      <c r="F188" s="46"/>
      <c r="G188" s="45"/>
      <c r="H188" s="66"/>
    </row>
    <row r="189" spans="3:8" ht="15.75">
      <c r="C189" s="44"/>
      <c r="D189" s="21"/>
      <c r="E189" s="45"/>
      <c r="F189" s="46"/>
      <c r="G189" s="45"/>
      <c r="H189" s="66"/>
    </row>
    <row r="190" spans="3:8" ht="39">
      <c r="C190" s="21" t="s">
        <v>179</v>
      </c>
      <c r="D190" s="21" t="s">
        <v>180</v>
      </c>
      <c r="E190" s="53" t="s">
        <v>177</v>
      </c>
      <c r="F190" s="23">
        <v>400</v>
      </c>
      <c r="G190" s="53">
        <v>0.30000000000000004</v>
      </c>
      <c r="H190" s="25">
        <f>G190*F190</f>
        <v>120.00000000000001</v>
      </c>
    </row>
    <row r="191" spans="3:8" ht="15.75">
      <c r="C191" s="56" t="s">
        <v>181</v>
      </c>
      <c r="D191" s="53" t="s">
        <v>182</v>
      </c>
      <c r="E191" s="53" t="s">
        <v>19</v>
      </c>
      <c r="F191" s="25">
        <v>1200</v>
      </c>
      <c r="G191" s="53">
        <v>1</v>
      </c>
      <c r="H191" s="25">
        <v>1200</v>
      </c>
    </row>
    <row r="192" spans="3:8" ht="15.75">
      <c r="C192" s="56" t="s">
        <v>183</v>
      </c>
      <c r="D192" s="53" t="s">
        <v>184</v>
      </c>
      <c r="E192" s="22" t="s">
        <v>19</v>
      </c>
      <c r="F192" s="27">
        <v>380</v>
      </c>
      <c r="G192" s="58">
        <v>1</v>
      </c>
      <c r="H192" s="27">
        <v>380</v>
      </c>
    </row>
    <row r="193" spans="3:8" ht="15.75">
      <c r="C193" s="56" t="s">
        <v>185</v>
      </c>
      <c r="D193" s="53" t="s">
        <v>186</v>
      </c>
      <c r="E193" s="22" t="s">
        <v>19</v>
      </c>
      <c r="F193" s="27">
        <v>140</v>
      </c>
      <c r="G193" s="58">
        <v>2</v>
      </c>
      <c r="H193" s="27">
        <v>280</v>
      </c>
    </row>
    <row r="194" spans="3:8" ht="15.75">
      <c r="C194" s="56"/>
      <c r="D194" s="53"/>
      <c r="E194" s="22"/>
      <c r="F194" s="27"/>
      <c r="G194" s="22"/>
      <c r="H194" s="27"/>
    </row>
    <row r="195" spans="3:8" ht="27">
      <c r="C195" s="56" t="s">
        <v>187</v>
      </c>
      <c r="D195" s="53" t="s">
        <v>188</v>
      </c>
      <c r="E195" s="22" t="s">
        <v>14</v>
      </c>
      <c r="F195" s="27">
        <v>139.47</v>
      </c>
      <c r="G195" s="22">
        <v>1.9</v>
      </c>
      <c r="H195" s="27">
        <f>G195*F195</f>
        <v>264.993</v>
      </c>
    </row>
    <row r="196" spans="3:8" ht="15.75">
      <c r="C196" s="56"/>
      <c r="D196" s="53" t="s">
        <v>189</v>
      </c>
      <c r="E196" s="22" t="s">
        <v>14</v>
      </c>
      <c r="F196" s="27">
        <v>191.05</v>
      </c>
      <c r="G196" s="22">
        <v>1.9</v>
      </c>
      <c r="H196" s="27">
        <v>363</v>
      </c>
    </row>
    <row r="197" spans="3:8" ht="15.75">
      <c r="C197" s="56"/>
      <c r="D197" s="53"/>
      <c r="E197" s="22"/>
      <c r="F197" s="27"/>
      <c r="G197" s="22"/>
      <c r="H197" s="27"/>
    </row>
    <row r="198" spans="3:8" ht="15.75">
      <c r="C198" s="22" t="s">
        <v>15</v>
      </c>
      <c r="D198" s="22"/>
      <c r="E198" s="22"/>
      <c r="F198" s="27"/>
      <c r="G198" s="22"/>
      <c r="H198" s="29">
        <f>SUM(H190:H197)</f>
        <v>2607.993</v>
      </c>
    </row>
    <row r="199" spans="3:8" ht="15.75">
      <c r="C199" s="21"/>
      <c r="D199" s="21"/>
      <c r="E199" s="53"/>
      <c r="F199" s="23"/>
      <c r="G199" s="53"/>
      <c r="H199" s="25"/>
    </row>
    <row r="200" spans="3:8" ht="17.25">
      <c r="C200" s="56"/>
      <c r="D200" s="90" t="s">
        <v>143</v>
      </c>
      <c r="E200" s="53"/>
      <c r="F200" s="25"/>
      <c r="G200" s="53"/>
      <c r="H200" s="79">
        <f>H198+H186</f>
        <v>70149.318</v>
      </c>
    </row>
    <row r="201" spans="3:8" ht="15.75">
      <c r="C201" s="30"/>
      <c r="D201" s="30"/>
      <c r="E201" s="31"/>
      <c r="F201" s="31"/>
      <c r="G201" s="31"/>
      <c r="H201" s="32"/>
    </row>
    <row r="202" spans="3:8" ht="15.75">
      <c r="C202" s="17" t="s">
        <v>190</v>
      </c>
      <c r="D202" s="30"/>
      <c r="E202" s="31"/>
      <c r="F202" s="31"/>
      <c r="G202" s="31"/>
      <c r="H202" s="32"/>
    </row>
    <row r="203" spans="3:8" ht="39">
      <c r="C203" s="72" t="s">
        <v>191</v>
      </c>
      <c r="D203" s="87" t="s">
        <v>192</v>
      </c>
      <c r="E203" s="46" t="s">
        <v>19</v>
      </c>
      <c r="F203" s="46">
        <v>249.59</v>
      </c>
      <c r="G203" s="46">
        <v>1</v>
      </c>
      <c r="H203" s="70">
        <f>G203*F203</f>
        <v>249.59</v>
      </c>
    </row>
    <row r="204" spans="3:8" ht="15.75">
      <c r="C204" s="72"/>
      <c r="D204" s="87" t="s">
        <v>193</v>
      </c>
      <c r="E204" s="46" t="s">
        <v>19</v>
      </c>
      <c r="F204" s="46">
        <v>30</v>
      </c>
      <c r="G204" s="46">
        <v>1</v>
      </c>
      <c r="H204" s="70">
        <v>30</v>
      </c>
    </row>
    <row r="205" spans="3:8" ht="15.75">
      <c r="C205" s="72"/>
      <c r="D205" s="87" t="s">
        <v>169</v>
      </c>
      <c r="E205" s="46" t="s">
        <v>19</v>
      </c>
      <c r="F205" s="46">
        <v>109.59</v>
      </c>
      <c r="G205" s="46">
        <v>1</v>
      </c>
      <c r="H205" s="70">
        <v>109.59</v>
      </c>
    </row>
    <row r="206" spans="3:8" ht="15.75">
      <c r="C206" s="72"/>
      <c r="D206" s="87" t="s">
        <v>171</v>
      </c>
      <c r="E206" s="46" t="s">
        <v>19</v>
      </c>
      <c r="F206" s="46">
        <v>58.75</v>
      </c>
      <c r="G206" s="46">
        <v>1</v>
      </c>
      <c r="H206" s="70">
        <v>58.75</v>
      </c>
    </row>
    <row r="207" spans="3:8" ht="15.75">
      <c r="C207" s="72"/>
      <c r="D207" s="87" t="s">
        <v>70</v>
      </c>
      <c r="E207" s="46" t="s">
        <v>19</v>
      </c>
      <c r="F207" s="46">
        <v>294.67</v>
      </c>
      <c r="G207" s="46">
        <v>1</v>
      </c>
      <c r="H207" s="70">
        <f>G207*F207</f>
        <v>294.67</v>
      </c>
    </row>
    <row r="208" spans="3:8" ht="15.75">
      <c r="C208" s="72"/>
      <c r="D208" s="87" t="s">
        <v>194</v>
      </c>
      <c r="E208" s="46" t="s">
        <v>19</v>
      </c>
      <c r="F208" s="46">
        <v>40.48</v>
      </c>
      <c r="G208" s="46">
        <v>1</v>
      </c>
      <c r="H208" s="70">
        <v>40.48</v>
      </c>
    </row>
    <row r="209" spans="3:8" ht="15.75">
      <c r="C209" s="72"/>
      <c r="D209" s="87" t="s">
        <v>69</v>
      </c>
      <c r="E209" s="46" t="s">
        <v>19</v>
      </c>
      <c r="F209" s="46">
        <v>28.51</v>
      </c>
      <c r="G209" s="46">
        <v>1</v>
      </c>
      <c r="H209" s="70">
        <v>28.51</v>
      </c>
    </row>
    <row r="210" spans="3:8" ht="15.75">
      <c r="C210" s="72"/>
      <c r="D210" s="87" t="s">
        <v>195</v>
      </c>
      <c r="E210" s="46" t="s">
        <v>19</v>
      </c>
      <c r="F210" s="46">
        <v>67.2</v>
      </c>
      <c r="G210" s="46">
        <v>1</v>
      </c>
      <c r="H210" s="70">
        <v>67.2</v>
      </c>
    </row>
    <row r="211" spans="3:8" ht="15.75">
      <c r="C211" s="72"/>
      <c r="D211" s="87" t="s">
        <v>196</v>
      </c>
      <c r="E211" s="46" t="s">
        <v>19</v>
      </c>
      <c r="F211" s="46">
        <v>331.57</v>
      </c>
      <c r="G211" s="46">
        <v>1</v>
      </c>
      <c r="H211" s="70">
        <v>331.57</v>
      </c>
    </row>
    <row r="212" spans="3:8" ht="15.75">
      <c r="C212" s="72"/>
      <c r="D212" s="87" t="s">
        <v>197</v>
      </c>
      <c r="E212" s="46" t="s">
        <v>19</v>
      </c>
      <c r="F212" s="46">
        <v>130.72</v>
      </c>
      <c r="G212" s="46">
        <v>1</v>
      </c>
      <c r="H212" s="70">
        <v>130.72</v>
      </c>
    </row>
    <row r="213" spans="3:8" ht="15.75">
      <c r="C213" s="72"/>
      <c r="D213" s="87" t="s">
        <v>198</v>
      </c>
      <c r="E213" s="46" t="s">
        <v>19</v>
      </c>
      <c r="F213" s="46">
        <v>198.46</v>
      </c>
      <c r="G213" s="46">
        <v>1</v>
      </c>
      <c r="H213" s="70">
        <v>198.46</v>
      </c>
    </row>
    <row r="214" spans="3:8" ht="39">
      <c r="C214" s="72" t="s">
        <v>199</v>
      </c>
      <c r="D214" s="87" t="s">
        <v>200</v>
      </c>
      <c r="E214" s="46" t="s">
        <v>23</v>
      </c>
      <c r="F214" s="46">
        <v>51.12</v>
      </c>
      <c r="G214" s="46">
        <v>4</v>
      </c>
      <c r="H214" s="70">
        <f aca="true" t="shared" si="7" ref="H214:H218">G214*F214</f>
        <v>204.48</v>
      </c>
    </row>
    <row r="215" spans="3:8" ht="15.75">
      <c r="C215" s="72"/>
      <c r="D215" s="87" t="s">
        <v>201</v>
      </c>
      <c r="E215" s="46" t="s">
        <v>19</v>
      </c>
      <c r="F215" s="46">
        <v>202.18</v>
      </c>
      <c r="G215" s="46">
        <v>3</v>
      </c>
      <c r="H215" s="70">
        <f t="shared" si="7"/>
        <v>606.54</v>
      </c>
    </row>
    <row r="216" spans="3:8" ht="15.75">
      <c r="C216" s="72"/>
      <c r="D216" s="87" t="s">
        <v>202</v>
      </c>
      <c r="E216" s="46" t="s">
        <v>19</v>
      </c>
      <c r="F216" s="46">
        <v>50.73</v>
      </c>
      <c r="G216" s="46">
        <v>2</v>
      </c>
      <c r="H216" s="70">
        <f t="shared" si="7"/>
        <v>101.46</v>
      </c>
    </row>
    <row r="217" spans="3:8" ht="15.75">
      <c r="C217" s="72"/>
      <c r="D217" s="87" t="s">
        <v>203</v>
      </c>
      <c r="E217" s="46" t="s">
        <v>19</v>
      </c>
      <c r="F217" s="46">
        <v>3.39</v>
      </c>
      <c r="G217" s="46">
        <v>2</v>
      </c>
      <c r="H217" s="70">
        <f t="shared" si="7"/>
        <v>6.78</v>
      </c>
    </row>
    <row r="218" spans="3:8" ht="15.75">
      <c r="C218" s="72"/>
      <c r="D218" s="87" t="s">
        <v>204</v>
      </c>
      <c r="E218" s="46" t="s">
        <v>19</v>
      </c>
      <c r="F218" s="46">
        <v>5.08</v>
      </c>
      <c r="G218" s="46">
        <v>2</v>
      </c>
      <c r="H218" s="70">
        <f t="shared" si="7"/>
        <v>10.16</v>
      </c>
    </row>
    <row r="219" spans="3:8" ht="15.75">
      <c r="C219" s="72"/>
      <c r="D219" s="87" t="s">
        <v>193</v>
      </c>
      <c r="E219" s="46" t="s">
        <v>19</v>
      </c>
      <c r="F219" s="46">
        <v>30</v>
      </c>
      <c r="G219" s="46">
        <v>1</v>
      </c>
      <c r="H219" s="70">
        <v>30</v>
      </c>
    </row>
    <row r="220" spans="3:8" ht="39">
      <c r="C220" s="72" t="s">
        <v>205</v>
      </c>
      <c r="D220" s="87" t="s">
        <v>200</v>
      </c>
      <c r="E220" s="46" t="s">
        <v>23</v>
      </c>
      <c r="F220" s="46">
        <v>51.12</v>
      </c>
      <c r="G220" s="46">
        <v>4</v>
      </c>
      <c r="H220" s="70">
        <f aca="true" t="shared" si="8" ref="H220:H224">G220*F220</f>
        <v>204.48</v>
      </c>
    </row>
    <row r="221" spans="3:8" ht="15.75">
      <c r="C221" s="72"/>
      <c r="D221" s="87" t="s">
        <v>201</v>
      </c>
      <c r="E221" s="46" t="s">
        <v>19</v>
      </c>
      <c r="F221" s="46">
        <v>202.18</v>
      </c>
      <c r="G221" s="46">
        <v>3</v>
      </c>
      <c r="H221" s="70">
        <f t="shared" si="8"/>
        <v>606.54</v>
      </c>
    </row>
    <row r="222" spans="3:8" ht="15.75">
      <c r="C222" s="72"/>
      <c r="D222" s="87" t="s">
        <v>202</v>
      </c>
      <c r="E222" s="46" t="s">
        <v>19</v>
      </c>
      <c r="F222" s="46">
        <v>50.73</v>
      </c>
      <c r="G222" s="46">
        <v>2</v>
      </c>
      <c r="H222" s="70">
        <f t="shared" si="8"/>
        <v>101.46</v>
      </c>
    </row>
    <row r="223" spans="3:8" ht="15.75">
      <c r="C223" s="72"/>
      <c r="D223" s="87" t="s">
        <v>203</v>
      </c>
      <c r="E223" s="46" t="s">
        <v>19</v>
      </c>
      <c r="F223" s="46">
        <v>3.39</v>
      </c>
      <c r="G223" s="46">
        <v>2</v>
      </c>
      <c r="H223" s="70">
        <f t="shared" si="8"/>
        <v>6.78</v>
      </c>
    </row>
    <row r="224" spans="3:8" ht="15.75">
      <c r="C224" s="72"/>
      <c r="D224" s="87" t="s">
        <v>204</v>
      </c>
      <c r="E224" s="46" t="s">
        <v>19</v>
      </c>
      <c r="F224" s="46">
        <v>5.08</v>
      </c>
      <c r="G224" s="46">
        <v>2</v>
      </c>
      <c r="H224" s="70">
        <f t="shared" si="8"/>
        <v>10.16</v>
      </c>
    </row>
    <row r="225" spans="3:8" ht="15.75">
      <c r="C225" s="72"/>
      <c r="D225" s="87" t="s">
        <v>193</v>
      </c>
      <c r="E225" s="46" t="s">
        <v>19</v>
      </c>
      <c r="F225" s="46">
        <v>30</v>
      </c>
      <c r="G225" s="46">
        <v>1</v>
      </c>
      <c r="H225" s="70">
        <v>30</v>
      </c>
    </row>
    <row r="226" spans="3:8" ht="27">
      <c r="C226" s="72" t="s">
        <v>206</v>
      </c>
      <c r="D226" s="87" t="s">
        <v>207</v>
      </c>
      <c r="E226" s="46" t="s">
        <v>19</v>
      </c>
      <c r="F226" s="46">
        <v>72.53</v>
      </c>
      <c r="G226" s="46">
        <v>1</v>
      </c>
      <c r="H226" s="70">
        <v>72.53</v>
      </c>
    </row>
    <row r="227" spans="3:8" ht="27">
      <c r="C227" s="72" t="s">
        <v>208</v>
      </c>
      <c r="D227" s="87" t="s">
        <v>50</v>
      </c>
      <c r="E227" s="46" t="s">
        <v>19</v>
      </c>
      <c r="F227" s="46">
        <v>10.91</v>
      </c>
      <c r="G227" s="46">
        <v>6</v>
      </c>
      <c r="H227" s="70">
        <f>G227*F227</f>
        <v>65.46000000000001</v>
      </c>
    </row>
    <row r="228" spans="3:8" ht="15.75">
      <c r="C228" s="72"/>
      <c r="D228" s="87"/>
      <c r="E228" s="46"/>
      <c r="F228" s="46"/>
      <c r="G228" s="46"/>
      <c r="H228" s="70"/>
    </row>
    <row r="229" spans="3:8" ht="15.75">
      <c r="C229" s="44" t="s">
        <v>15</v>
      </c>
      <c r="D229" s="76"/>
      <c r="E229" s="46"/>
      <c r="F229" s="46"/>
      <c r="G229" s="89"/>
      <c r="H229" s="78">
        <f>SUM(H203:H228)</f>
        <v>3596.370000000001</v>
      </c>
    </row>
    <row r="230" spans="3:8" ht="15.75">
      <c r="C230" s="30"/>
      <c r="D230" s="30"/>
      <c r="E230" s="31"/>
      <c r="F230" s="31"/>
      <c r="G230" s="31"/>
      <c r="H230" s="32"/>
    </row>
    <row r="231" spans="3:8" ht="16.5">
      <c r="C231" s="30"/>
      <c r="D231" s="91" t="s">
        <v>209</v>
      </c>
      <c r="E231" s="31"/>
      <c r="F231" s="31"/>
      <c r="G231" s="31"/>
      <c r="H231" s="36">
        <f>H229+H200</f>
        <v>73745.688</v>
      </c>
    </row>
    <row r="232" spans="3:8" ht="15.75">
      <c r="C232" s="30"/>
      <c r="D232" s="30"/>
      <c r="E232" s="31"/>
      <c r="F232" s="31"/>
      <c r="G232" s="31"/>
      <c r="H232" s="32"/>
    </row>
    <row r="233" spans="3:8" ht="15.75">
      <c r="C233" s="30"/>
      <c r="D233" s="30"/>
      <c r="E233" s="31"/>
      <c r="F233" s="31"/>
      <c r="G233" s="31"/>
      <c r="H233" s="32"/>
    </row>
    <row r="234" spans="3:8" ht="15.75">
      <c r="C234" s="30"/>
      <c r="D234" s="30"/>
      <c r="E234" s="31"/>
      <c r="F234" s="31"/>
      <c r="G234" s="31"/>
      <c r="H234" s="32"/>
    </row>
    <row r="235" spans="3:8" ht="15.75">
      <c r="C235" s="30"/>
      <c r="D235" s="30"/>
      <c r="E235" s="31"/>
      <c r="F235" s="31"/>
      <c r="G235" s="31"/>
      <c r="H235" s="32"/>
    </row>
    <row r="236" spans="3:8" ht="15.75">
      <c r="C236" s="30"/>
      <c r="D236" s="30"/>
      <c r="E236" s="31"/>
      <c r="F236" s="31"/>
      <c r="G236" s="31"/>
      <c r="H236" s="32"/>
    </row>
    <row r="237" spans="3:8" ht="15.75">
      <c r="C237" s="30"/>
      <c r="D237" s="30"/>
      <c r="E237" s="31"/>
      <c r="F237" s="31"/>
      <c r="G237" s="31"/>
      <c r="H237" s="32"/>
    </row>
    <row r="238" spans="3:8" ht="15.75">
      <c r="C238" s="30"/>
      <c r="D238" s="30"/>
      <c r="E238" s="31"/>
      <c r="F238" s="31"/>
      <c r="G238" s="31"/>
      <c r="H238" s="32"/>
    </row>
    <row r="239" spans="3:8" ht="15.75">
      <c r="C239" s="30"/>
      <c r="D239" s="30"/>
      <c r="E239" s="31"/>
      <c r="F239" s="31"/>
      <c r="G239" s="31"/>
      <c r="H239" s="32"/>
    </row>
    <row r="240" spans="3:8" ht="15.75">
      <c r="C240" s="30"/>
      <c r="D240" s="30"/>
      <c r="E240" s="31"/>
      <c r="F240" s="31"/>
      <c r="G240" s="31"/>
      <c r="H240" s="32"/>
    </row>
    <row r="241" spans="3:8" ht="15.75">
      <c r="C241" s="30"/>
      <c r="D241" s="30"/>
      <c r="E241" s="31"/>
      <c r="F241" s="31"/>
      <c r="G241" s="31"/>
      <c r="H241" s="32"/>
    </row>
    <row r="242" spans="3:8" ht="15.75">
      <c r="C242" s="30"/>
      <c r="D242" s="30"/>
      <c r="E242" s="31"/>
      <c r="F242" s="31"/>
      <c r="G242" s="31"/>
      <c r="H242" s="32"/>
    </row>
    <row r="243" spans="3:8" ht="15.75">
      <c r="C243" s="30"/>
      <c r="D243" s="30"/>
      <c r="E243" s="31"/>
      <c r="F243" s="31"/>
      <c r="G243" s="31"/>
      <c r="H243" s="32"/>
    </row>
    <row r="244" spans="3:8" ht="15.75">
      <c r="C244" s="30"/>
      <c r="D244" s="30"/>
      <c r="E244" s="31"/>
      <c r="F244" s="31"/>
      <c r="G244" s="31"/>
      <c r="H244" s="32"/>
    </row>
    <row r="245" spans="3:8" ht="15.75">
      <c r="C245" s="30"/>
      <c r="D245" s="30"/>
      <c r="E245" s="31"/>
      <c r="F245" s="31"/>
      <c r="G245" s="31"/>
      <c r="H245" s="32"/>
    </row>
    <row r="246" spans="3:8" ht="15.75">
      <c r="C246" s="30"/>
      <c r="D246" s="30"/>
      <c r="E246" s="31"/>
      <c r="F246" s="31"/>
      <c r="G246" s="31"/>
      <c r="H246" s="32"/>
    </row>
    <row r="247" spans="3:8" ht="15.75">
      <c r="C247" s="30"/>
      <c r="D247" s="30"/>
      <c r="E247" s="31"/>
      <c r="F247" s="31"/>
      <c r="G247" s="31"/>
      <c r="H247" s="32"/>
    </row>
    <row r="248" spans="3:8" ht="15.75">
      <c r="C248" s="30"/>
      <c r="D248" s="30"/>
      <c r="E248" s="31"/>
      <c r="F248" s="31"/>
      <c r="G248" s="31"/>
      <c r="H248" s="32"/>
    </row>
    <row r="249" spans="3:8" ht="15.75">
      <c r="C249" s="30"/>
      <c r="D249" s="30"/>
      <c r="E249" s="31"/>
      <c r="F249" s="31"/>
      <c r="G249" s="31"/>
      <c r="H249" s="32"/>
    </row>
    <row r="250" spans="3:8" ht="15.75">
      <c r="C250" s="30"/>
      <c r="D250" s="30"/>
      <c r="E250" s="31"/>
      <c r="F250" s="31"/>
      <c r="G250" s="31"/>
      <c r="H250" s="32"/>
    </row>
    <row r="251" spans="3:8" ht="15.75">
      <c r="C251" s="30"/>
      <c r="D251" s="30"/>
      <c r="E251" s="31"/>
      <c r="F251" s="31"/>
      <c r="G251" s="31"/>
      <c r="H251" s="32"/>
    </row>
    <row r="252" spans="3:8" ht="15.75">
      <c r="C252" s="30"/>
      <c r="D252" s="30"/>
      <c r="E252" s="31"/>
      <c r="F252" s="31"/>
      <c r="G252" s="31"/>
      <c r="H252" s="32"/>
    </row>
  </sheetData>
  <sheetProtection selectLockedCells="1" selectUnlockedCells="1"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2018-10-01T13:51:54Z</cp:lastPrinted>
  <dcterms:created xsi:type="dcterms:W3CDTF">2017-11-30T08:24:20Z</dcterms:created>
  <dcterms:modified xsi:type="dcterms:W3CDTF">2020-01-20T03:32:40Z</dcterms:modified>
  <cp:category/>
  <cp:version/>
  <cp:contentType/>
  <cp:contentStatus/>
  <cp:revision>68</cp:revision>
</cp:coreProperties>
</file>